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1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2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83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TECNOLOGÍA\TECNOLOGÍA INDUSTRIAL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8" r:id="rId2"/>
    <sheet name="Egresados" sheetId="7" r:id="rId3"/>
    <sheet name="Egresados 2021 -2024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5" i="9" l="1"/>
  <c r="D215" i="9"/>
  <c r="E197" i="9"/>
  <c r="D197" i="9"/>
  <c r="E175" i="9"/>
  <c r="D175" i="9"/>
  <c r="D157" i="9"/>
  <c r="E135" i="9"/>
  <c r="D135" i="9"/>
  <c r="E118" i="9"/>
  <c r="D118" i="9"/>
  <c r="E99" i="9"/>
  <c r="D99" i="9"/>
  <c r="E82" i="9"/>
  <c r="D82" i="9"/>
  <c r="E62" i="9"/>
  <c r="D62" i="9"/>
  <c r="E45" i="9"/>
  <c r="D45" i="9"/>
</calcChain>
</file>

<file path=xl/sharedStrings.xml><?xml version="1.0" encoding="utf-8"?>
<sst xmlns="http://schemas.openxmlformats.org/spreadsheetml/2006/main" count="1145" uniqueCount="292">
  <si>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</si>
  <si>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</si>
  <si>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</si>
  <si>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</si>
  <si>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</si>
  <si>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</si>
  <si>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</si>
  <si>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</si>
  <si>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</si>
  <si>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</si>
  <si>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</si>
  <si>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</si>
  <si>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</si>
  <si>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</si>
  <si>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</si>
  <si>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</si>
  <si>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</si>
  <si>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</si>
  <si>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</si>
  <si>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</si>
  <si>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</si>
  <si>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</si>
  <si>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</si>
  <si>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</si>
  <si>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</si>
  <si>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</si>
  <si>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</si>
  <si>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</si>
  <si>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</si>
  <si>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</si>
  <si>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</si>
  <si>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</si>
  <si>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</si>
  <si>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</si>
  <si>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</si>
  <si>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</si>
  <si>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Sin respuesta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</si>
  <si>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</si>
  <si>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</si>
  <si>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</si>
  <si>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</si>
  <si>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</si>
  <si>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</si>
  <si>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</si>
  <si>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</si>
  <si>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</si>
  <si>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</si>
  <si>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</si>
  <si>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</si>
  <si>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</si>
  <si>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</si>
  <si>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</si>
  <si>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</si>
  <si>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• ¿Cuántos meses ha estado buscando trabajo?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</si>
  <si>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</si>
  <si>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</si>
  <si>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</si>
  <si>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</si>
  <si>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</si>
  <si>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</si>
  <si>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</si>
  <si>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</si>
  <si>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</si>
  <si>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</si>
  <si>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</si>
  <si>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</si>
  <si>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</si>
  <si>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</si>
  <si>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</si>
  <si>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</si>
  <si>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</si>
  <si>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</si>
  <si>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</si>
  <si>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</si>
  <si>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</si>
  <si>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</si>
  <si>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</si>
  <si>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</si>
  <si>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</si>
  <si>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</si>
  <si>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</si>
  <si>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</si>
  <si>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</si>
  <si>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</si>
  <si>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Entre 1 y 6 meses</t>
  </si>
  <si>
    <t>Entre 7 y 12 meses</t>
  </si>
  <si>
    <t>Más de 12 meses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</si>
  <si>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</si>
  <si>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</si>
  <si>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</si>
  <si>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No sabe</t>
  </si>
  <si>
    <t>Total graduados: 3.074</t>
  </si>
  <si>
    <t>NO</t>
  </si>
  <si>
    <t>Bueno</t>
  </si>
  <si>
    <t>Fecha de corte: 30-06-2019</t>
  </si>
  <si>
    <t>Total encuestas: 1304</t>
  </si>
  <si>
    <t>Total graduados: 2790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</si>
  <si>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</si>
  <si>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</si>
  <si>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</si>
  <si>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</si>
  <si>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</si>
  <si>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</si>
  <si>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</si>
  <si>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</si>
  <si>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</si>
  <si>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</si>
  <si>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</si>
  <si>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</si>
  <si>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</si>
  <si>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</si>
  <si>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</si>
  <si>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</si>
  <si>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</si>
  <si>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</si>
  <si>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</si>
  <si>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</si>
  <si>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</si>
  <si>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</si>
  <si>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</si>
  <si>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</si>
  <si>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</si>
  <si>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</si>
  <si>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</si>
  <si>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</si>
  <si>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</si>
  <si>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</si>
  <si>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</si>
  <si>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</si>
  <si>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</si>
  <si>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</si>
  <si>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</si>
  <si>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</si>
  <si>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</si>
  <si>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</si>
  <si>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</si>
  <si>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</si>
  <si>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</si>
  <si>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</si>
  <si>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</si>
  <si>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</si>
  <si>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</si>
  <si>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</si>
  <si>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</si>
  <si>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</si>
  <si>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</si>
  <si>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</si>
  <si>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</si>
  <si>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</si>
  <si>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</si>
  <si>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</si>
  <si>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</si>
  <si>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</si>
  <si>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</si>
  <si>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</si>
  <si>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</si>
  <si>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</si>
  <si>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</si>
  <si>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</si>
  <si>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</si>
  <si>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</si>
  <si>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</si>
  <si>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</si>
  <si>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</si>
  <si>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</si>
  <si>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</si>
  <si>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</si>
  <si>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</si>
  <si>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</si>
  <si>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</si>
  <si>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</si>
  <si>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</si>
  <si>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</si>
  <si>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</si>
  <si>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</si>
  <si>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</si>
  <si>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</si>
  <si>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</si>
  <si>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</si>
  <si>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</si>
  <si>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</si>
  <si>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</si>
  <si>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</si>
  <si>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</si>
  <si>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</si>
  <si>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</si>
  <si>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</si>
  <si>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</si>
  <si>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</si>
  <si>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</si>
  <si>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</si>
  <si>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</si>
  <si>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</si>
  <si>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</si>
  <si>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</si>
  <si>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</si>
  <si>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</si>
  <si>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</si>
  <si>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</si>
  <si>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</si>
  <si>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</si>
  <si>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</si>
  <si>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</si>
  <si>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</si>
  <si>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</si>
  <si>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</si>
  <si>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</si>
  <si>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</si>
  <si>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</si>
  <si>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</si>
  <si>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</si>
  <si>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</si>
  <si>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</si>
  <si>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</si>
  <si>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</si>
  <si>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</si>
  <si>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</si>
  <si>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</si>
  <si>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</si>
  <si>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</si>
  <si>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</si>
  <si>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</si>
  <si>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</si>
  <si>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</si>
  <si>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</si>
  <si>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</si>
  <si>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</si>
  <si>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</si>
  <si>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</si>
  <si>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</si>
  <si>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</si>
  <si>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</si>
  <si>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</si>
  <si>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</si>
  <si>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</si>
  <si>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</si>
  <si>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</si>
  <si>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</si>
  <si>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</si>
  <si>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</si>
  <si>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</si>
  <si>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</si>
  <si>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</si>
  <si>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</si>
  <si>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</si>
  <si>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</si>
  <si>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</si>
  <si>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</si>
  <si>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</si>
  <si>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</si>
  <si>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</si>
  <si>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</si>
  <si>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</si>
  <si>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</si>
  <si>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</si>
  <si>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</si>
  <si>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</si>
  <si>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</si>
  <si>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</si>
  <si>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</si>
  <si>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</si>
  <si>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</si>
  <si>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</si>
  <si>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</si>
  <si>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</si>
  <si>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 2019: 1.304</t>
  </si>
  <si>
    <t>Total encuestas 2020: 192</t>
  </si>
  <si>
    <t>Nivel de seguimiento: 48,7%</t>
  </si>
  <si>
    <t>Fecha de corte: 30-06-2020</t>
  </si>
  <si>
    <t>Estado Civil</t>
  </si>
  <si>
    <t>Soltero</t>
  </si>
  <si>
    <t xml:space="preserve">Total 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</si>
  <si>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</si>
  <si>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</si>
  <si>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</si>
  <si>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</si>
  <si>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</si>
  <si>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</si>
  <si>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|</t>
  </si>
  <si>
    <t>Actividad</t>
  </si>
  <si>
    <t>Buscando empleo</t>
  </si>
  <si>
    <t>Estudiando</t>
  </si>
  <si>
    <t>Incapacitado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</si>
  <si>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</si>
  <si>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</si>
  <si>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</si>
  <si>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</si>
  <si>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</si>
  <si>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</si>
  <si>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.</t>
  </si>
  <si>
    <t>Total graduados: 306</t>
  </si>
  <si>
    <t>Total encuestas:306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</si>
</sst>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5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3" fontId="18" fillId="2" borderId="2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1" fillId="7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7" borderId="6" xfId="0" applyFont="1" applyFill="1" applyBorder="1"/>
    <xf numFmtId="0" fontId="11" fillId="7" borderId="7" xfId="0" applyFont="1" applyFill="1" applyBorder="1"/>
    <xf numFmtId="0" fontId="11" fillId="7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0" fillId="2" borderId="1" xfId="0" applyNumberFormat="1" applyFill="1" applyBorder="1"/>
    <xf numFmtId="9" fontId="10" fillId="2" borderId="4" xfId="0" applyNumberFormat="1" applyFont="1" applyFill="1" applyBorder="1"/>
    <xf numFmtId="0" fontId="0" fillId="0" borderId="1" xfId="0" applyNumberFormat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1.9867549668874173E-2</c:v>
              </c:pt>
              <c:pt idx="1">
                <c:v>6.6225165562913907E-3</c:v>
              </c:pt>
              <c:pt idx="2">
                <c:v>5.2980132450331126E-2</c:v>
              </c:pt>
              <c:pt idx="3">
                <c:v>0.27152317880794702</c:v>
              </c:pt>
              <c:pt idx="4">
                <c:v>0.17218543046357615</c:v>
              </c:pt>
              <c:pt idx="5">
                <c:v>0.29801324503311261</c:v>
              </c:pt>
              <c:pt idx="6">
                <c:v>0.19205298013245034</c:v>
              </c:pt>
              <c:pt idx="7">
                <c:v>0.40397350993377484</c:v>
              </c:pt>
              <c:pt idx="8">
                <c:v>0.38410596026490068</c:v>
              </c:pt>
            </c:numLit>
          </c:val>
          <c:extLst>
            <c:ext xmlns:c16="http://schemas.microsoft.com/office/drawing/2014/chart" uri="{C3380CC4-5D6E-409C-BE32-E72D297353CC}">
              <c16:uniqueId val="{00000000-81A4-41E1-91C8-68D3DE0B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323928"/>
        <c:axId val="457428856"/>
      </c:barChart>
      <c:catAx>
        <c:axId val="457323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428856"/>
        <c:crosses val="autoZero"/>
        <c:auto val="1"/>
        <c:lblAlgn val="ctr"/>
        <c:lblOffset val="100"/>
        <c:noMultiLvlLbl val="0"/>
      </c:catAx>
      <c:valAx>
        <c:axId val="457428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32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4.6357615894039736E-2</c:v>
              </c:pt>
              <c:pt idx="1">
                <c:v>1.7543859649122806E-2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F3-4507-AB81-350ADFD759E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0.28476821192052981</c:v>
              </c:pt>
              <c:pt idx="1">
                <c:v>0.35087719298245612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86F3-4507-AB81-350ADFD759E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0.12582781456953643</c:v>
              </c:pt>
              <c:pt idx="1">
                <c:v>0.14912280701754385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86F3-4507-AB81-350ADFD759E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1.9867549668874173E-2</c:v>
              </c:pt>
              <c:pt idx="1">
                <c:v>2.6315789473684209E-2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3-86F3-4507-AB81-350ADFD759E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4-86F3-4507-AB81-350ADFD759E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F3-4507-AB81-350ADFD759E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F3-4507-AB81-350ADFD759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030656"/>
        <c:axId val="459031048"/>
      </c:barChart>
      <c:catAx>
        <c:axId val="45903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031048"/>
        <c:crosses val="autoZero"/>
        <c:auto val="1"/>
        <c:lblAlgn val="ctr"/>
        <c:lblOffset val="100"/>
        <c:noMultiLvlLbl val="0"/>
      </c:catAx>
      <c:valAx>
        <c:axId val="459031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030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0.69522882181110024</c:v>
              </c:pt>
              <c:pt idx="1">
                <c:v>0.29139072847682118</c:v>
              </c:pt>
              <c:pt idx="2">
                <c:v>0.40350877192982454</c:v>
              </c:pt>
              <c:pt idx="3">
                <c:v>0.91666666666666663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5C18-437E-9185-88D3F7F7AC0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0.14897760467380722</c:v>
              </c:pt>
              <c:pt idx="1">
                <c:v>0.14569536423841059</c:v>
              </c:pt>
              <c:pt idx="2">
                <c:v>0.2982456140350877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18-437E-9185-88D3F7F7A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1832"/>
        <c:axId val="459032224"/>
      </c:barChart>
      <c:catAx>
        <c:axId val="459031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032224"/>
        <c:crosses val="autoZero"/>
        <c:auto val="1"/>
        <c:lblAlgn val="ctr"/>
        <c:lblOffset val="100"/>
        <c:noMultiLvlLbl val="0"/>
      </c:catAx>
      <c:valAx>
        <c:axId val="4590322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90318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48C-42EB-A926-8F48DD6ECF0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8C-42EB-A926-8F48DD6ECF0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C-42EB-A926-8F48DD6EC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0.625</c:v>
              </c:pt>
              <c:pt idx="1">
                <c:v>0.16027607361963189</c:v>
              </c:pt>
            </c:numLit>
          </c:val>
          <c:extLst>
            <c:ext xmlns:c16="http://schemas.microsoft.com/office/drawing/2014/chart" uri="{C3380CC4-5D6E-409C-BE32-E72D297353CC}">
              <c16:uniqueId val="{00000003-948C-42EB-A926-8F48DD6EC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BD4-4D6E-8958-83D64F71E1EB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BD4-4D6E-8958-83D64F71E1E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D4-4D6E-8958-83D64F71E1EB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D4-4D6E-8958-83D64F71E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0.40337423312883436</c:v>
              </c:pt>
              <c:pt idx="1">
                <c:v>0.59662576687116564</c:v>
              </c:pt>
            </c:numLit>
          </c:val>
          <c:extLst>
            <c:ext xmlns:c16="http://schemas.microsoft.com/office/drawing/2014/chart" uri="{C3380CC4-5D6E-409C-BE32-E72D297353CC}">
              <c16:uniqueId val="{00000004-9BD4-4D6E-8958-83D64F71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B44-474F-819D-83E86B025ED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4-474F-819D-83E86B025ED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4-474F-819D-83E86B025ED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4-474F-819D-83E86B025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0.7630368098159509</c:v>
              </c:pt>
              <c:pt idx="1">
                <c:v>0.14570552147239263</c:v>
              </c:pt>
              <c:pt idx="2">
                <c:v>9.1257668711656442E-2</c:v>
              </c:pt>
            </c:numLit>
          </c:val>
          <c:extLst>
            <c:ext xmlns:c16="http://schemas.microsoft.com/office/drawing/2014/chart" uri="{C3380CC4-5D6E-409C-BE32-E72D297353CC}">
              <c16:uniqueId val="{00000004-FB44-474F-819D-83E86B025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0-49C0-9188-5E66C9F010B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D0-49C0-9188-5E66C9F010B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7D0-49C0-9188-5E66C9F01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0.91151385927505335</c:v>
              </c:pt>
              <c:pt idx="1">
                <c:v>5.7569296375266525E-2</c:v>
              </c:pt>
              <c:pt idx="2">
                <c:v>3.0916844349680169E-2</c:v>
              </c:pt>
            </c:numLit>
          </c:val>
          <c:extLst>
            <c:ext xmlns:c16="http://schemas.microsoft.com/office/drawing/2014/chart" uri="{C3380CC4-5D6E-409C-BE32-E72D297353CC}">
              <c16:uniqueId val="{00000003-C7D0-49C0-9188-5E66C9F0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0.42857142857142855</c:v>
              </c:pt>
              <c:pt idx="1">
                <c:v>0.48720682302771856</c:v>
              </c:pt>
              <c:pt idx="2">
                <c:v>6.2899786780383798E-2</c:v>
              </c:pt>
              <c:pt idx="3">
                <c:v>1.0660980810234541E-2</c:v>
              </c:pt>
              <c:pt idx="4">
                <c:v>1.0660980810234541E-2</c:v>
              </c:pt>
            </c:numLit>
          </c:val>
          <c:extLst>
            <c:ext xmlns:c16="http://schemas.microsoft.com/office/drawing/2014/chart" uri="{C3380CC4-5D6E-409C-BE32-E72D297353CC}">
              <c16:uniqueId val="{00000000-791E-46C4-A9B4-BF2B742A0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04520"/>
        <c:axId val="458804912"/>
      </c:barChart>
      <c:catAx>
        <c:axId val="458804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8804912"/>
        <c:crosses val="autoZero"/>
        <c:auto val="1"/>
        <c:lblAlgn val="ctr"/>
        <c:lblOffset val="100"/>
        <c:noMultiLvlLbl val="0"/>
      </c:catAx>
      <c:valAx>
        <c:axId val="458804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804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0.14783347493627869</c:v>
              </c:pt>
              <c:pt idx="1">
                <c:v>0.19027303754266212</c:v>
              </c:pt>
              <c:pt idx="2">
                <c:v>0.29743589743589743</c:v>
              </c:pt>
              <c:pt idx="3">
                <c:v>0.20967741935483872</c:v>
              </c:pt>
            </c:numLit>
          </c:val>
          <c:extLst>
            <c:ext xmlns:c16="http://schemas.microsoft.com/office/drawing/2014/chart" uri="{C3380CC4-5D6E-409C-BE32-E72D297353CC}">
              <c16:uniqueId val="{00000000-F704-4A9A-9FAF-1AD4002F7F9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0.5998300764655905</c:v>
              </c:pt>
              <c:pt idx="1">
                <c:v>0.52815699658703075</c:v>
              </c:pt>
              <c:pt idx="2">
                <c:v>0.5837606837606838</c:v>
              </c:pt>
              <c:pt idx="3">
                <c:v>0.61544991511035652</c:v>
              </c:pt>
            </c:numLit>
          </c:val>
          <c:extLst>
            <c:ext xmlns:c16="http://schemas.microsoft.com/office/drawing/2014/chart" uri="{C3380CC4-5D6E-409C-BE32-E72D297353CC}">
              <c16:uniqueId val="{00000001-F704-4A9A-9FAF-1AD4002F7F9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0.25233644859813081</c:v>
              </c:pt>
              <c:pt idx="1">
                <c:v>0.28156996587030719</c:v>
              </c:pt>
              <c:pt idx="2">
                <c:v>0.1188034188034188</c:v>
              </c:pt>
              <c:pt idx="3">
                <c:v>0.17487266553480477</c:v>
              </c:pt>
            </c:numLit>
          </c:val>
          <c:extLst>
            <c:ext xmlns:c16="http://schemas.microsoft.com/office/drawing/2014/chart" uri="{C3380CC4-5D6E-409C-BE32-E72D297353CC}">
              <c16:uniqueId val="{00000002-F704-4A9A-9FAF-1AD4002F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05696"/>
        <c:axId val="458806088"/>
      </c:barChart>
      <c:catAx>
        <c:axId val="458805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806088"/>
        <c:crosses val="autoZero"/>
        <c:auto val="1"/>
        <c:lblAlgn val="ctr"/>
        <c:lblOffset val="100"/>
        <c:noMultiLvlLbl val="0"/>
      </c:catAx>
      <c:valAx>
        <c:axId val="4588060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8056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0.12861736334405144</c:v>
              </c:pt>
              <c:pt idx="1">
                <c:v>0.17080745341614906</c:v>
              </c:pt>
              <c:pt idx="2">
                <c:v>0.16455696202531644</c:v>
              </c:pt>
              <c:pt idx="3">
                <c:v>0.14420062695924765</c:v>
              </c:pt>
            </c:numLit>
          </c:val>
          <c:extLst>
            <c:ext xmlns:c16="http://schemas.microsoft.com/office/drawing/2014/chart" uri="{C3380CC4-5D6E-409C-BE32-E72D297353CC}">
              <c16:uniqueId val="{00000000-CB20-4B09-B011-163D3B8E5B8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0.40192926045016075</c:v>
              </c:pt>
              <c:pt idx="1">
                <c:v>0.36024844720496896</c:v>
              </c:pt>
              <c:pt idx="2">
                <c:v>0.43354430379746833</c:v>
              </c:pt>
              <c:pt idx="3">
                <c:v>0.40752351097178685</c:v>
              </c:pt>
            </c:numLit>
          </c:val>
          <c:extLst>
            <c:ext xmlns:c16="http://schemas.microsoft.com/office/drawing/2014/chart" uri="{C3380CC4-5D6E-409C-BE32-E72D297353CC}">
              <c16:uniqueId val="{00000001-CB20-4B09-B011-163D3B8E5B8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0.46945337620578781</c:v>
              </c:pt>
              <c:pt idx="1">
                <c:v>0.46894409937888198</c:v>
              </c:pt>
              <c:pt idx="2">
                <c:v>0.40189873417721517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2-CB20-4B09-B011-163D3B8E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06872"/>
        <c:axId val="458807264"/>
      </c:barChart>
      <c:catAx>
        <c:axId val="458806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807264"/>
        <c:crosses val="autoZero"/>
        <c:auto val="1"/>
        <c:lblAlgn val="ctr"/>
        <c:lblOffset val="100"/>
        <c:noMultiLvlLbl val="0"/>
      </c:catAx>
      <c:valAx>
        <c:axId val="4588072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8068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0.20967741935483872</c:v>
              </c:pt>
              <c:pt idx="1">
                <c:v>8.3191850594227498E-2</c:v>
              </c:pt>
              <c:pt idx="2">
                <c:v>1.5280135823429542E-2</c:v>
              </c:pt>
              <c:pt idx="3">
                <c:v>3.3955857385398981E-3</c:v>
              </c:pt>
              <c:pt idx="4">
                <c:v>2.1222410865874362E-2</c:v>
              </c:pt>
            </c:numLit>
          </c:val>
          <c:extLst>
            <c:ext xmlns:c16="http://schemas.microsoft.com/office/drawing/2014/chart" uri="{C3380CC4-5D6E-409C-BE32-E72D297353CC}">
              <c16:uniqueId val="{00000000-342F-4BC2-893C-968B3497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08048"/>
        <c:axId val="459306856"/>
      </c:barChart>
      <c:catAx>
        <c:axId val="45880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6856"/>
        <c:crosses val="autoZero"/>
        <c:auto val="1"/>
        <c:lblAlgn val="ctr"/>
        <c:lblOffset val="100"/>
        <c:noMultiLvlLbl val="0"/>
      </c:catAx>
      <c:valAx>
        <c:axId val="459306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80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0.35365853658536583</c:v>
              </c:pt>
              <c:pt idx="1">
                <c:v>0.14939024390243902</c:v>
              </c:pt>
              <c:pt idx="2">
                <c:v>2.5914634146341462E-2</c:v>
              </c:pt>
              <c:pt idx="3">
                <c:v>7.621951219512195E-3</c:v>
              </c:pt>
              <c:pt idx="4">
                <c:v>0</c:v>
              </c:pt>
              <c:pt idx="5">
                <c:v>7.621951219512195E-3</c:v>
              </c:pt>
              <c:pt idx="6">
                <c:v>0</c:v>
              </c:pt>
              <c:pt idx="7">
                <c:v>0.36128048780487804</c:v>
              </c:pt>
              <c:pt idx="8">
                <c:v>4.573170731707317E-2</c:v>
              </c:pt>
            </c:numLit>
          </c:val>
          <c:extLst>
            <c:ext xmlns:c16="http://schemas.microsoft.com/office/drawing/2014/chart" uri="{C3380CC4-5D6E-409C-BE32-E72D297353CC}">
              <c16:uniqueId val="{00000000-B65B-4DA3-8974-5E7EAAB2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23856"/>
        <c:axId val="235786728"/>
      </c:barChart>
      <c:catAx>
        <c:axId val="233023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786728"/>
        <c:crosses val="autoZero"/>
        <c:auto val="1"/>
        <c:lblAlgn val="ctr"/>
        <c:lblOffset val="100"/>
        <c:noMultiLvlLbl val="0"/>
      </c:catAx>
      <c:valAx>
        <c:axId val="235786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02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0.15789473684210525</c:v>
              </c:pt>
              <c:pt idx="1">
                <c:v>0.18505942275042445</c:v>
              </c:pt>
              <c:pt idx="2">
                <c:v>0.14601018675721561</c:v>
              </c:pt>
              <c:pt idx="3">
                <c:v>4.8387096774193547E-2</c:v>
              </c:pt>
              <c:pt idx="4">
                <c:v>3.3955857385398981E-3</c:v>
              </c:pt>
            </c:numLit>
          </c:val>
          <c:extLst>
            <c:ext xmlns:c16="http://schemas.microsoft.com/office/drawing/2014/chart" uri="{C3380CC4-5D6E-409C-BE32-E72D297353CC}">
              <c16:uniqueId val="{00000000-01B0-42A8-BCC4-BE3360786D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307640"/>
        <c:axId val="459308032"/>
      </c:barChart>
      <c:catAx>
        <c:axId val="459307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8032"/>
        <c:crosses val="autoZero"/>
        <c:auto val="1"/>
        <c:lblAlgn val="ctr"/>
        <c:lblOffset val="100"/>
        <c:noMultiLvlLbl val="0"/>
      </c:catAx>
      <c:valAx>
        <c:axId val="459308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7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0.3837011884550085</c:v>
              </c:pt>
              <c:pt idx="1">
                <c:v>0.13327674023769101</c:v>
              </c:pt>
              <c:pt idx="2">
                <c:v>7.6400679117147709E-3</c:v>
              </c:pt>
              <c:pt idx="3">
                <c:v>0</c:v>
              </c:pt>
              <c:pt idx="4">
                <c:v>1.6129032258064516E-2</c:v>
              </c:pt>
            </c:numLit>
          </c:val>
          <c:extLst>
            <c:ext xmlns:c16="http://schemas.microsoft.com/office/drawing/2014/chart" uri="{C3380CC4-5D6E-409C-BE32-E72D297353CC}">
              <c16:uniqueId val="{00000000-EC3F-4568-A3AF-1CA299D5E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08816"/>
        <c:axId val="459309208"/>
      </c:barChart>
      <c:catAx>
        <c:axId val="45930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9208"/>
        <c:crosses val="autoZero"/>
        <c:auto val="1"/>
        <c:lblAlgn val="ctr"/>
        <c:lblOffset val="100"/>
        <c:noMultiLvlLbl val="0"/>
      </c:catAx>
      <c:valAx>
        <c:axId val="459309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0.19779286926994907</c:v>
              </c:pt>
              <c:pt idx="1">
                <c:v>0.2266553480475382</c:v>
              </c:pt>
              <c:pt idx="2">
                <c:v>7.3005093378607805E-2</c:v>
              </c:pt>
              <c:pt idx="3">
                <c:v>2.2071307300509338E-2</c:v>
              </c:pt>
              <c:pt idx="4">
                <c:v>2.1222410865874362E-2</c:v>
              </c:pt>
            </c:numLit>
          </c:val>
          <c:extLst>
            <c:ext xmlns:c16="http://schemas.microsoft.com/office/drawing/2014/chart" uri="{C3380CC4-5D6E-409C-BE32-E72D297353CC}">
              <c16:uniqueId val="{00000000-774F-4373-B779-C8FE9D5D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09992"/>
        <c:axId val="459310384"/>
      </c:barChart>
      <c:catAx>
        <c:axId val="459309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10384"/>
        <c:crosses val="autoZero"/>
        <c:auto val="1"/>
        <c:lblAlgn val="ctr"/>
        <c:lblOffset val="100"/>
        <c:noMultiLvlLbl val="0"/>
      </c:catAx>
      <c:valAx>
        <c:axId val="45931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0.20033955857385399</c:v>
              </c:pt>
              <c:pt idx="1">
                <c:v>0.22750424448217318</c:v>
              </c:pt>
              <c:pt idx="2">
                <c:v>7.6400679117147707E-2</c:v>
              </c:pt>
              <c:pt idx="3">
                <c:v>2.801358234295416E-2</c:v>
              </c:pt>
              <c:pt idx="4">
                <c:v>8.4889643463497456E-3</c:v>
              </c:pt>
            </c:numLit>
          </c:val>
          <c:extLst>
            <c:ext xmlns:c16="http://schemas.microsoft.com/office/drawing/2014/chart" uri="{C3380CC4-5D6E-409C-BE32-E72D297353CC}">
              <c16:uniqueId val="{00000000-91A7-4842-A645-7728CB63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09872"/>
        <c:axId val="459510264"/>
      </c:barChart>
      <c:catAx>
        <c:axId val="459509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510264"/>
        <c:crosses val="autoZero"/>
        <c:auto val="1"/>
        <c:lblAlgn val="ctr"/>
        <c:lblOffset val="100"/>
        <c:noMultiLvlLbl val="0"/>
      </c:catAx>
      <c:valAx>
        <c:axId val="459510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509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0.24193548387096775</c:v>
              </c:pt>
              <c:pt idx="1">
                <c:v>0.22071307300509338</c:v>
              </c:pt>
              <c:pt idx="2">
                <c:v>5.4329371816638369E-2</c:v>
              </c:pt>
              <c:pt idx="3">
                <c:v>6.7911714770797962E-3</c:v>
              </c:pt>
              <c:pt idx="4">
                <c:v>1.6977928692699491E-2</c:v>
              </c:pt>
            </c:numLit>
          </c:val>
          <c:extLst>
            <c:ext xmlns:c16="http://schemas.microsoft.com/office/drawing/2014/chart" uri="{C3380CC4-5D6E-409C-BE32-E72D297353CC}">
              <c16:uniqueId val="{00000000-D36F-4D14-BB45-B8ED1C36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11048"/>
        <c:axId val="459511440"/>
      </c:barChart>
      <c:catAx>
        <c:axId val="45951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511440"/>
        <c:crosses val="autoZero"/>
        <c:auto val="1"/>
        <c:lblAlgn val="ctr"/>
        <c:lblOffset val="100"/>
        <c:noMultiLvlLbl val="0"/>
      </c:catAx>
      <c:valAx>
        <c:axId val="45951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51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ED-4A02-ABA6-2AC12EEB5BF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ED-4A02-ABA6-2AC12EEB5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0.76859504132231404</c:v>
              </c:pt>
              <c:pt idx="1">
                <c:v>0.20661157024793389</c:v>
              </c:pt>
            </c:numLit>
          </c:val>
          <c:extLst>
            <c:ext xmlns:c16="http://schemas.microsoft.com/office/drawing/2014/chart" uri="{C3380CC4-5D6E-409C-BE32-E72D297353CC}">
              <c16:uniqueId val="{00000002-E8ED-4A02-ABA6-2AC12EEB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E4D-4BE9-9BEA-60E6FA0D812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D-4BE9-9BEA-60E6FA0D812D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4D-4BE9-9BEA-60E6FA0D81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0.63875365141187923</c:v>
              </c:pt>
              <c:pt idx="1">
                <c:v>2.2395326192794548E-2</c:v>
              </c:pt>
            </c:numLit>
          </c:val>
          <c:extLst>
            <c:ext xmlns:c16="http://schemas.microsoft.com/office/drawing/2014/chart" uri="{C3380CC4-5D6E-409C-BE32-E72D297353CC}">
              <c16:uniqueId val="{00000003-EE4D-4BE9-9BEA-60E6FA0D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1-4683-9B56-40E357A0CA0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1-4683-9B56-40E357A0CA0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1-4683-9B56-40E357A0CA0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1-4683-9B56-40E357A0CA0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1-4683-9B56-40E357A0CA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1-4683-9B56-40E357A0C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0.5703971119133574</c:v>
              </c:pt>
              <c:pt idx="1">
                <c:v>0.18411552346570398</c:v>
              </c:pt>
              <c:pt idx="2">
                <c:v>6.1371841155234655E-2</c:v>
              </c:pt>
              <c:pt idx="3">
                <c:v>3.6101083032490974E-2</c:v>
              </c:pt>
              <c:pt idx="4">
                <c:v>7.2202166064981952E-3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41-4683-9B56-40E357A0CA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0.54966887417218546</c:v>
              </c:pt>
              <c:pt idx="1">
                <c:v>0.64912280701754388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7143-45DC-9129-D2647DC4830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0.20529801324503311</c:v>
              </c:pt>
              <c:pt idx="1">
                <c:v>0.17543859649122806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43-45DC-9129-D2647DC4830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6.6225165562913912E-2</c:v>
              </c:pt>
              <c:pt idx="1">
                <c:v>5.2631578947368418E-2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2-7143-45DC-9129-D2647DC4830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5.9602649006622516E-2</c:v>
              </c:pt>
              <c:pt idx="1">
                <c:v>8.771929824561403E-3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143-45DC-9129-D2647DC4830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43-45DC-9129-D2647DC48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6.6225165562913907E-3</c:v>
              </c:pt>
              <c:pt idx="1">
                <c:v>8.771929824561403E-3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143-45DC-9129-D2647DC4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53552"/>
        <c:axId val="459853944"/>
      </c:barChart>
      <c:catAx>
        <c:axId val="459853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9853944"/>
        <c:crosses val="autoZero"/>
        <c:auto val="1"/>
        <c:lblAlgn val="ctr"/>
        <c:lblOffset val="100"/>
        <c:noMultiLvlLbl val="0"/>
      </c:catAx>
      <c:valAx>
        <c:axId val="459853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85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9.5948827292110881E-3</c:v>
              </c:pt>
              <c:pt idx="1">
                <c:v>2.8169014084507043E-2</c:v>
              </c:pt>
              <c:pt idx="2">
                <c:v>9.3457943925233638E-3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CC-478C-BAA6-2DED39325C0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7.0422535211267607E-3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CC-478C-BAA6-2DED39325C0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6.1833688699360338E-2</c:v>
              </c:pt>
              <c:pt idx="1">
                <c:v>0.15492957746478872</c:v>
              </c:pt>
              <c:pt idx="2">
                <c:v>0.16822429906542055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CC-478C-BAA6-2DED39325C0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0.55010660980810233</c:v>
              </c:pt>
              <c:pt idx="1">
                <c:v>0.54929577464788737</c:v>
              </c:pt>
              <c:pt idx="2">
                <c:v>0.56074766355140182</c:v>
              </c:pt>
              <c:pt idx="3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3-85CC-478C-BAA6-2DED39325C0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0.37100213219616207</c:v>
              </c:pt>
              <c:pt idx="1">
                <c:v>0.26056338028169013</c:v>
              </c:pt>
              <c:pt idx="2">
                <c:v>0.26168224299065418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85CC-478C-BAA6-2DED39325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854728"/>
        <c:axId val="459855120"/>
      </c:barChart>
      <c:catAx>
        <c:axId val="45985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855120"/>
        <c:crosses val="autoZero"/>
        <c:auto val="1"/>
        <c:lblAlgn val="ctr"/>
        <c:lblOffset val="100"/>
        <c:noMultiLvlLbl val="0"/>
      </c:catAx>
      <c:valAx>
        <c:axId val="459855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9854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0.56140350877192979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C2-4B5A-840D-9DB3CD125E7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0.2982456140350877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C2-4B5A-840D-9DB3CD125E7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0.14912280701754385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C2-4B5A-840D-9DB3CD125E7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1.7543859649122806E-2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1C2-4B5A-840D-9DB3CD125E7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9.6491228070175433E-2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1C2-4B5A-840D-9DB3CD12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18216"/>
        <c:axId val="234007216"/>
      </c:barChart>
      <c:catAx>
        <c:axId val="236018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07216"/>
        <c:crosses val="autoZero"/>
        <c:auto val="1"/>
        <c:lblAlgn val="ctr"/>
        <c:lblOffset val="100"/>
        <c:noMultiLvlLbl val="0"/>
      </c:catAx>
      <c:valAx>
        <c:axId val="2340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018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67-4A30-B04F-A95AF29BDF00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7-4A30-B04F-A95AF29BDF00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7-4A30-B04F-A95AF29BDF00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7-4A30-B04F-A95AF29BDF00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67-4A30-B04F-A95AF29BD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1.1705685618729096E-2</c:v>
              </c:pt>
              <c:pt idx="1">
                <c:v>6.688963210702341E-3</c:v>
              </c:pt>
              <c:pt idx="2">
                <c:v>8.193979933110368E-2</c:v>
              </c:pt>
              <c:pt idx="3">
                <c:v>0.55351170568561869</c:v>
              </c:pt>
              <c:pt idx="4">
                <c:v>0.34615384615384615</c:v>
              </c:pt>
            </c:numLit>
          </c:val>
          <c:extLst>
            <c:ext xmlns:c16="http://schemas.microsoft.com/office/drawing/2014/chart" uri="{C3380CC4-5D6E-409C-BE32-E72D297353CC}">
              <c16:uniqueId val="{00000005-8E67-4A30-B04F-A95AF29BD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0.1140724946695096</c:v>
              </c:pt>
              <c:pt idx="1">
                <c:v>2.6652452025586353E-2</c:v>
              </c:pt>
              <c:pt idx="2">
                <c:v>2.0255863539445629E-2</c:v>
              </c:pt>
              <c:pt idx="3">
                <c:v>2.7718550106609809E-2</c:v>
              </c:pt>
              <c:pt idx="4">
                <c:v>2.6652452025586353E-2</c:v>
              </c:pt>
              <c:pt idx="5">
                <c:v>0.3006396588486141</c:v>
              </c:pt>
            </c:numLit>
          </c:val>
          <c:extLst>
            <c:ext xmlns:c16="http://schemas.microsoft.com/office/drawing/2014/chart" uri="{C3380CC4-5D6E-409C-BE32-E72D297353CC}">
              <c16:uniqueId val="{00000000-4F17-4722-841C-1659D554A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56296"/>
        <c:axId val="459856688"/>
      </c:barChart>
      <c:catAx>
        <c:axId val="45985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856688"/>
        <c:crosses val="autoZero"/>
        <c:auto val="1"/>
        <c:lblAlgn val="ctr"/>
        <c:lblOffset val="100"/>
        <c:noMultiLvlLbl val="0"/>
      </c:catAx>
      <c:valAx>
        <c:axId val="4598566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9856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0.22388059701492538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A74A-4209-B6CF-E45D320E3C9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0.46588486140724944</c:v>
              </c:pt>
              <c:pt idx="1">
                <c:v>0.54166666666666663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A74A-4209-B6CF-E45D320E3C9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0.2068230277185501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A74A-4209-B6CF-E45D320E3C9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4.9040511727078892E-2</c:v>
              </c:pt>
              <c:pt idx="1">
                <c:v>2.7777777777777776E-2</c:v>
              </c:pt>
            </c:numLit>
          </c:val>
          <c:extLst>
            <c:ext xmlns:c16="http://schemas.microsoft.com/office/drawing/2014/chart" uri="{C3380CC4-5D6E-409C-BE32-E72D297353CC}">
              <c16:uniqueId val="{00000003-A74A-4209-B6CF-E45D320E3C9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A-4209-B6CF-E45D320E3C9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4A-4209-B6CF-E45D320E3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5.4371002132196165E-2</c:v>
              </c:pt>
              <c:pt idx="1">
                <c:v>4.1666666666666664E-2</c:v>
              </c:pt>
            </c:numLit>
          </c:val>
          <c:extLst>
            <c:ext xmlns:c16="http://schemas.microsoft.com/office/drawing/2014/chart" uri="{C3380CC4-5D6E-409C-BE32-E72D297353CC}">
              <c16:uniqueId val="{00000006-A74A-4209-B6CF-E45D320E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04768"/>
        <c:axId val="460205160"/>
      </c:barChart>
      <c:catAx>
        <c:axId val="46020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205160"/>
        <c:crosses val="autoZero"/>
        <c:auto val="1"/>
        <c:lblAlgn val="ctr"/>
        <c:lblOffset val="100"/>
        <c:noMultiLvlLbl val="0"/>
      </c:catAx>
      <c:valAx>
        <c:axId val="460205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204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8B-4A2F-8239-C0704F1D233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B-4A2F-8239-C0704F1D233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B-4A2F-8239-C0704F1D233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B-4A2F-8239-C0704F1D233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8B-4A2F-8239-C0704F1D2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0.21626617375231053</c:v>
              </c:pt>
              <c:pt idx="1">
                <c:v>0.47597042513863214</c:v>
              </c:pt>
              <c:pt idx="2">
                <c:v>0.20887245841035121</c:v>
              </c:pt>
              <c:pt idx="3">
                <c:v>4.6210720887245843E-2</c:v>
              </c:pt>
              <c:pt idx="4">
                <c:v>5.2680221811460259E-2</c:v>
              </c:pt>
            </c:numLit>
          </c:val>
          <c:extLst>
            <c:ext xmlns:c16="http://schemas.microsoft.com/office/drawing/2014/chart" uri="{C3380CC4-5D6E-409C-BE32-E72D297353CC}">
              <c16:uniqueId val="{00000005-C78B-4A2F-8239-C0704F1D23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0.27522935779816515</c:v>
              </c:pt>
              <c:pt idx="2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8B48-4FE9-AB08-83016A7B224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0.54166666666666663</c:v>
              </c:pt>
              <c:pt idx="1">
                <c:v>0.48623853211009177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8B48-4FE9-AB08-83016A7B224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0.2638888888888889</c:v>
              </c:pt>
              <c:pt idx="1">
                <c:v>0.22935779816513763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8B48-4FE9-AB08-83016A7B224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8-4FE9-AB08-83016A7B2246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8-4FE9-AB08-83016A7B2246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8-4FE9-AB08-83016A7B2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9.1743119266055051E-3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B48-4FE9-AB08-83016A7B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06336"/>
        <c:axId val="460206728"/>
      </c:barChart>
      <c:catAx>
        <c:axId val="46020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60206728"/>
        <c:crosses val="autoZero"/>
        <c:auto val="1"/>
        <c:lblAlgn val="ctr"/>
        <c:lblOffset val="100"/>
        <c:noMultiLvlLbl val="0"/>
      </c:catAx>
      <c:valAx>
        <c:axId val="460206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2063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49-407E-8EE6-EAA19611C0B0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49-407E-8EE6-EAA19611C0B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49-407E-8EE6-EAA19611C0B0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49-407E-8EE6-EAA19611C0B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49-407E-8EE6-EAA19611C0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0.22137404580152673</c:v>
              </c:pt>
              <c:pt idx="1">
                <c:v>0.50763358778625955</c:v>
              </c:pt>
              <c:pt idx="2">
                <c:v>0.25190839694656486</c:v>
              </c:pt>
              <c:pt idx="3">
                <c:v>1.9083969465648856E-2</c:v>
              </c:pt>
            </c:numLit>
          </c:val>
          <c:extLst>
            <c:ext xmlns:c16="http://schemas.microsoft.com/office/drawing/2014/chart" uri="{C3380CC4-5D6E-409C-BE32-E72D297353CC}">
              <c16:uniqueId val="{00000005-4F49-407E-8EE6-EAA19611C0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2-4543-B647-7C683B36574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2-4543-B647-7C683B36574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2-4543-B647-7C683B36574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2-4543-B647-7C683B36574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2-4543-B647-7C683B365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0.3559322033898305</c:v>
              </c:pt>
              <c:pt idx="1">
                <c:v>0.44915254237288138</c:v>
              </c:pt>
              <c:pt idx="2">
                <c:v>5.9322033898305086E-2</c:v>
              </c:pt>
              <c:pt idx="3">
                <c:v>0</c:v>
              </c:pt>
              <c:pt idx="4">
                <c:v>0.13559322033898305</c:v>
              </c:pt>
            </c:numLit>
          </c:val>
          <c:extLst>
            <c:ext xmlns:c16="http://schemas.microsoft.com/office/drawing/2014/chart" uri="{C3380CC4-5D6E-409C-BE32-E72D297353CC}">
              <c16:uniqueId val="{00000005-1CF2-4543-B647-7C683B3657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4-4521-8300-DB11BEDFACF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4-4521-8300-DB11BEDFACF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64-4521-8300-DB11BEDFACF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4-4521-8300-DB11BEDFACF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64-4521-8300-DB11BEDFAC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0.19491525423728814</c:v>
              </c:pt>
              <c:pt idx="1">
                <c:v>0.4576271186440678</c:v>
              </c:pt>
              <c:pt idx="2">
                <c:v>0.16949152542372881</c:v>
              </c:pt>
              <c:pt idx="3">
                <c:v>3.3898305084745763E-2</c:v>
              </c:pt>
              <c:pt idx="4">
                <c:v>0.1440677966101695</c:v>
              </c:pt>
            </c:numLit>
          </c:val>
          <c:extLst>
            <c:ext xmlns:c16="http://schemas.microsoft.com/office/drawing/2014/chart" uri="{C3380CC4-5D6E-409C-BE32-E72D297353CC}">
              <c16:uniqueId val="{00000005-8D64-4521-8300-DB11BEDFA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E-46A4-A3C6-AE0F717462F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6A4-A3C6-AE0F717462F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E-46A4-A3C6-AE0F717462F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6A4-A3C6-AE0F717462F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E-46A4-A3C6-AE0F71746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0.17796610169491525</c:v>
              </c:pt>
              <c:pt idx="1">
                <c:v>0.49152542372881358</c:v>
              </c:pt>
              <c:pt idx="2">
                <c:v>0.16949152542372881</c:v>
              </c:pt>
              <c:pt idx="3">
                <c:v>3.3898305084745763E-2</c:v>
              </c:pt>
              <c:pt idx="4">
                <c:v>0.1271186440677966</c:v>
              </c:pt>
            </c:numLit>
          </c:val>
          <c:extLst>
            <c:ext xmlns:c16="http://schemas.microsoft.com/office/drawing/2014/chart" uri="{C3380CC4-5D6E-409C-BE32-E72D297353CC}">
              <c16:uniqueId val="{00000005-2C5E-46A4-A3C6-AE0F717462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2-47B7-966D-88FBFFF2370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2-47B7-966D-88FBFFF2370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2-47B7-966D-88FBFFF2370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2-47B7-966D-88FBFFF2370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32-47B7-966D-88FBFFF23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0.16949152542372881</c:v>
              </c:pt>
              <c:pt idx="1">
                <c:v>0.4152542372881356</c:v>
              </c:pt>
              <c:pt idx="2">
                <c:v>0.19491525423728814</c:v>
              </c:pt>
              <c:pt idx="3">
                <c:v>7.6271186440677971E-2</c:v>
              </c:pt>
              <c:pt idx="4">
                <c:v>0.1440677966101695</c:v>
              </c:pt>
            </c:numLit>
          </c:val>
          <c:extLst>
            <c:ext xmlns:c16="http://schemas.microsoft.com/office/drawing/2014/chart" uri="{C3380CC4-5D6E-409C-BE32-E72D297353CC}">
              <c16:uniqueId val="{00000005-FC32-47B7-966D-88FBFFF237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0.63095238095238093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88-4FDD-B928-5BAC623612E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0.59523809523809523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88-4FDD-B928-5BAC623612E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9.5238095238095233E-2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D88-4FDD-B928-5BAC62361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57424"/>
        <c:axId val="457899176"/>
      </c:barChart>
      <c:catAx>
        <c:axId val="45745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7899176"/>
        <c:crosses val="autoZero"/>
        <c:auto val="1"/>
        <c:lblAlgn val="ctr"/>
        <c:lblOffset val="100"/>
        <c:noMultiLvlLbl val="0"/>
      </c:catAx>
      <c:valAx>
        <c:axId val="457899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45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D-404C-8803-C60D3D20301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D-404C-8803-C60D3D20301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D-404C-8803-C60D3D20301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D-404C-8803-C60D3D20301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D-404C-8803-C60D3D203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0.38135593220338981</c:v>
              </c:pt>
              <c:pt idx="1">
                <c:v>0.38135593220338981</c:v>
              </c:pt>
              <c:pt idx="2">
                <c:v>8.4745762711864403E-2</c:v>
              </c:pt>
              <c:pt idx="3">
                <c:v>3.3898305084745763E-2</c:v>
              </c:pt>
              <c:pt idx="4">
                <c:v>0.11864406779661017</c:v>
              </c:pt>
            </c:numLit>
          </c:val>
          <c:extLst>
            <c:ext xmlns:c16="http://schemas.microsoft.com/office/drawing/2014/chart" uri="{C3380CC4-5D6E-409C-BE32-E72D297353CC}">
              <c16:uniqueId val="{00000005-E4AD-404C-8803-C60D3D2030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2E-4F6A-B85C-A3620A2DCB8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E-4F6A-B85C-A3620A2DCB8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2E-4F6A-B85C-A3620A2DCB8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2E-4F6A-B85C-A3620A2DCB8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2E-4F6A-B85C-A3620A2DCB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0.19491525423728814</c:v>
              </c:pt>
              <c:pt idx="1">
                <c:v>0.5</c:v>
              </c:pt>
              <c:pt idx="2">
                <c:v>0.16101694915254236</c:v>
              </c:pt>
              <c:pt idx="3">
                <c:v>4.2372881355932202E-2</c:v>
              </c:pt>
              <c:pt idx="4">
                <c:v>0.10169491525423729</c:v>
              </c:pt>
            </c:numLit>
          </c:val>
          <c:extLst>
            <c:ext xmlns:c16="http://schemas.microsoft.com/office/drawing/2014/chart" uri="{C3380CC4-5D6E-409C-BE32-E72D297353CC}">
              <c16:uniqueId val="{00000005-052E-4F6A-B85C-A3620A2DCB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FB-420E-9219-D27AEE344B7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B-420E-9219-D27AEE344B7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FB-420E-9219-D27AEE344B7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B-420E-9219-D27AEE344B7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FB-420E-9219-D27AEE344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0.46357615894039733</c:v>
              </c:pt>
              <c:pt idx="1">
                <c:v>0.4370860927152318</c:v>
              </c:pt>
              <c:pt idx="2">
                <c:v>4.6357615894039736E-2</c:v>
              </c:pt>
              <c:pt idx="3">
                <c:v>6.6225165562913907E-3</c:v>
              </c:pt>
            </c:numLit>
          </c:val>
          <c:extLst>
            <c:ext xmlns:c16="http://schemas.microsoft.com/office/drawing/2014/chart" uri="{C3380CC4-5D6E-409C-BE32-E72D297353CC}">
              <c16:uniqueId val="{00000005-D2FB-420E-9219-D27AEE344B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4F-4155-AAEA-C1A96E9D86A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4F-4155-AAEA-C1A96E9D8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0.56989247311827962</c:v>
              </c:pt>
              <c:pt idx="1">
                <c:v>0.5376344086021505</c:v>
              </c:pt>
              <c:pt idx="2">
                <c:v>8.6021505376344093E-2</c:v>
              </c:pt>
            </c:numLit>
          </c:val>
          <c:extLst>
            <c:ext xmlns:c16="http://schemas.microsoft.com/office/drawing/2014/chart" uri="{C3380CC4-5D6E-409C-BE32-E72D297353CC}">
              <c16:uniqueId val="{00000004-814F-4155-AAEA-C1A96E9D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18296"/>
        <c:axId val="460618688"/>
      </c:barChart>
      <c:catAx>
        <c:axId val="46061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18688"/>
        <c:crosses val="autoZero"/>
        <c:auto val="1"/>
        <c:lblAlgn val="ctr"/>
        <c:lblOffset val="100"/>
        <c:noMultiLvlLbl val="0"/>
      </c:catAx>
      <c:valAx>
        <c:axId val="4606186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061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0.85432733504712943</c:v>
              </c:pt>
              <c:pt idx="1">
                <c:v>0.10025706940874037</c:v>
              </c:pt>
              <c:pt idx="2">
                <c:v>4.0274207369323051E-2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62-4D7F-9B36-A621381B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19472"/>
        <c:axId val="460619864"/>
      </c:barChart>
      <c:catAx>
        <c:axId val="4606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19864"/>
        <c:crosses val="autoZero"/>
        <c:auto val="1"/>
        <c:lblAlgn val="ctr"/>
        <c:lblOffset val="100"/>
        <c:noMultiLvlLbl val="0"/>
      </c:catAx>
      <c:valAx>
        <c:axId val="4606198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606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7F-407C-93A3-9FCF889F086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7F-407C-93A3-9FCF889F086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F-407C-93A3-9FCF889F086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F-407C-93A3-9FCF889F086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F-407C-93A3-9FCF889F08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7F-407C-93A3-9FCF889F0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9.14380714879468E-3</c:v>
              </c:pt>
              <c:pt idx="1">
                <c:v>1.4131338320864505E-2</c:v>
              </c:pt>
              <c:pt idx="2">
                <c:v>9.9750623441396506E-3</c:v>
              </c:pt>
              <c:pt idx="3">
                <c:v>0.22859517871986701</c:v>
              </c:pt>
            </c:numLit>
          </c:val>
          <c:extLst>
            <c:ext xmlns:c16="http://schemas.microsoft.com/office/drawing/2014/chart" uri="{C3380CC4-5D6E-409C-BE32-E72D297353CC}">
              <c16:uniqueId val="{00000006-C57F-407C-93A3-9FCF889F08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3-45D0-AED5-970F2A17DDA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3-45D0-AED5-970F2A17DDA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3-45D0-AED5-970F2A17DDA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3-45D0-AED5-970F2A17DDA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3-45D0-AED5-970F2A17DD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E3-45D0-AED5-970F2A17DD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3.6042944785276074E-2</c:v>
              </c:pt>
              <c:pt idx="1">
                <c:v>0.3964723926380368</c:v>
              </c:pt>
              <c:pt idx="2">
                <c:v>4.5245398773006137E-2</c:v>
              </c:pt>
              <c:pt idx="3">
                <c:v>1.0736196319018405E-2</c:v>
              </c:pt>
              <c:pt idx="4">
                <c:v>5.9049079754601226E-2</c:v>
              </c:pt>
            </c:numLit>
          </c:val>
          <c:extLst>
            <c:ext xmlns:c16="http://schemas.microsoft.com/office/drawing/2014/chart" uri="{C3380CC4-5D6E-409C-BE32-E72D297353CC}">
              <c16:uniqueId val="{00000006-1BE3-45D0-AED5-970F2A17DD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A-4D4F-8881-F9799445C95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A-4D4F-8881-F9799445C95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A-4D4F-8881-F9799445C95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A-4D4F-8881-F9799445C95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CA-4D4F-8881-F9799445C9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CA-4D4F-8881-F9799445C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0.10830324909747292</c:v>
              </c:pt>
              <c:pt idx="1">
                <c:v>1.8050541516245487E-2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FCA-4D4F-8881-F9799445C9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9B1-8ADF-E1E9B2B2AD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9B1-8ADF-E1E9B2B2AD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9B1-8ADF-E1E9B2B2AD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9B1-8ADF-E1E9B2B2ADC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E4-49B1-8ADF-E1E9B2B2AD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E4-49B1-8ADF-E1E9B2B2ADC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E4-49B1-8ADF-E1E9B2B2AD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3E4-49B1-8ADF-E1E9B2B2ADC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3E4-49B1-8ADF-E1E9B2B2AD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3E4-49B1-8ADF-E1E9B2B2ADC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3E4-49B1-8ADF-E1E9B2B2ADC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3E4-49B1-8ADF-E1E9B2B2ADC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3E4-49B1-8ADF-E1E9B2B2ADC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3E4-49B1-8ADF-E1E9B2B2ADC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3E4-49B1-8ADF-E1E9B2B2ADC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3E4-49B1-8ADF-E1E9B2B2ADC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3E4-49B1-8ADF-E1E9B2B2AD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18</c:v>
              </c:pt>
              <c:pt idx="2">
                <c:v>2</c:v>
              </c:pt>
              <c:pt idx="3">
                <c:v>0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8</c:v>
              </c:pt>
              <c:pt idx="9">
                <c:v>15</c:v>
              </c:pt>
              <c:pt idx="10">
                <c:v>6</c:v>
              </c:pt>
              <c:pt idx="11">
                <c:v>1</c:v>
              </c:pt>
              <c:pt idx="12">
                <c:v>46</c:v>
              </c:pt>
              <c:pt idx="13">
                <c:v>24</c:v>
              </c:pt>
              <c:pt idx="14">
                <c:v>6</c:v>
              </c:pt>
              <c:pt idx="15">
                <c:v>9</c:v>
              </c:pt>
              <c:pt idx="1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22-03E4-49B1-8ADF-E1E9B2B2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1144288"/>
        <c:axId val="461144680"/>
      </c:barChart>
      <c:catAx>
        <c:axId val="46114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144680"/>
        <c:crosses val="autoZero"/>
        <c:auto val="1"/>
        <c:lblAlgn val="ctr"/>
        <c:lblOffset val="100"/>
        <c:noMultiLvlLbl val="0"/>
      </c:catAx>
      <c:valAx>
        <c:axId val="461144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114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D4-49D4-83EA-724093F66A19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D4-49D4-83EA-724093F66A19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D4-49D4-83EA-724093F66A1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D4-49D4-83EA-724093F66A1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D4-49D4-83EA-724093F66A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D4-49D4-83EA-724093F66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3.9711191335740074E-2</c:v>
              </c:pt>
              <c:pt idx="1">
                <c:v>3.6101083032490976E-3</c:v>
              </c:pt>
            </c:numLit>
          </c:val>
          <c:extLst>
            <c:ext xmlns:c16="http://schemas.microsoft.com/office/drawing/2014/chart" uri="{C3380CC4-5D6E-409C-BE32-E72D297353CC}">
              <c16:uniqueId val="{00000006-E6D4-49D4-83EA-724093F66A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4.8685491723466411E-3</c:v>
              </c:pt>
              <c:pt idx="1">
                <c:v>1.3245033112582781E-2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8C-4059-935D-ED511D9BE4D3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2.9211295034079843E-3</c:v>
              </c:pt>
              <c:pt idx="1">
                <c:v>2.6490066225165563E-2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8C-4059-935D-ED511D9BE4D3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2.6290165530671861E-2</c:v>
              </c:pt>
              <c:pt idx="1">
                <c:v>6.6225165562913912E-2</c:v>
              </c:pt>
              <c:pt idx="2">
                <c:v>6.1403508771929821E-2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C-4059-935D-ED511D9BE4D3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1.1684518013631937E-2</c:v>
              </c:pt>
              <c:pt idx="1">
                <c:v>1.9867549668874173E-2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8C-4059-935D-ED511D9BE4D3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1.8500486854917234E-2</c:v>
              </c:pt>
              <c:pt idx="1">
                <c:v>3.9735099337748346E-2</c:v>
              </c:pt>
              <c:pt idx="2">
                <c:v>3.5087719298245612E-2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D8C-4059-935D-ED511D9BE4D3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5.8422590068159686E-3</c:v>
              </c:pt>
              <c:pt idx="1">
                <c:v>1.3245033112582781E-2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8C-4059-935D-ED511D9BE4D3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9.7370983446932822E-3</c:v>
              </c:pt>
              <c:pt idx="1">
                <c:v>4.6357615894039736E-2</c:v>
              </c:pt>
              <c:pt idx="2">
                <c:v>5.2631578947368418E-2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D8C-4059-935D-ED511D9BE4D3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0.34566699123661149</c:v>
              </c:pt>
              <c:pt idx="1">
                <c:v>0.67549668874172186</c:v>
              </c:pt>
              <c:pt idx="2">
                <c:v>0.42982456140350878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D8C-4059-935D-ED511D9B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10024"/>
        <c:axId val="457904888"/>
      </c:barChart>
      <c:catAx>
        <c:axId val="457910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904888"/>
        <c:crosses val="autoZero"/>
        <c:auto val="1"/>
        <c:lblAlgn val="ctr"/>
        <c:lblOffset val="100"/>
        <c:noMultiLvlLbl val="0"/>
      </c:catAx>
      <c:valAx>
        <c:axId val="457904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910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F7-4C21-A2B1-1F0DD43061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F7-4C21-A2B1-1F0DD43061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F7-4C21-A2B1-1F0DD43061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F7-4C21-A2B1-1F0DD43061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F7-4C21-A2B1-1F0DD43061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F7-4C21-A2B1-1F0DD43061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7F7-4C21-A2B1-1F0DD43061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7F7-4C21-A2B1-1F0DD43061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7F7-4C21-A2B1-1F0DD43061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7F7-4C21-A2B1-1F0DD43061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7F7-4C21-A2B1-1F0DD43061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7F7-4C21-A2B1-1F0DD43061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7F7-4C21-A2B1-1F0DD43061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7F7-4C21-A2B1-1F0DD43061E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7F7-4C21-A2B1-1F0DD43061E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7F7-4C21-A2B1-1F0DD43061E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7F7-4C21-A2B1-1F0DD4306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2</c:v>
              </c:pt>
              <c:pt idx="13">
                <c:v>0</c:v>
              </c:pt>
              <c:pt idx="14">
                <c:v>3</c:v>
              </c:pt>
              <c:pt idx="15">
                <c:v>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2-27F7-4C21-A2B1-1F0DD430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1145856"/>
        <c:axId val="461146248"/>
      </c:barChart>
      <c:catAx>
        <c:axId val="46114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146248"/>
        <c:crosses val="autoZero"/>
        <c:auto val="1"/>
        <c:lblAlgn val="ctr"/>
        <c:lblOffset val="100"/>
        <c:noMultiLvlLbl val="0"/>
      </c:catAx>
      <c:valAx>
        <c:axId val="4611462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114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4.016</c:v>
              </c:pt>
              <c:pt idx="1">
                <c:v>3.948</c:v>
              </c:pt>
              <c:pt idx="2">
                <c:v>3.948</c:v>
              </c:pt>
              <c:pt idx="3">
                <c:v>4.2080000000000002</c:v>
              </c:pt>
              <c:pt idx="4">
                <c:v>4.2119999999999997</c:v>
              </c:pt>
              <c:pt idx="5">
                <c:v>4.3239999999999998</c:v>
              </c:pt>
              <c:pt idx="6">
                <c:v>4.2839999999999998</c:v>
              </c:pt>
              <c:pt idx="7">
                <c:v>4.1159999999999997</c:v>
              </c:pt>
            </c:numLit>
          </c:val>
          <c:extLst>
            <c:ext xmlns:c16="http://schemas.microsoft.com/office/drawing/2014/chart" uri="{C3380CC4-5D6E-409C-BE32-E72D297353CC}">
              <c16:uniqueId val="{00000000-3062-41AF-A795-EA4173863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61470800"/>
        <c:axId val="461471192"/>
      </c:barChart>
      <c:catAx>
        <c:axId val="4614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1192"/>
        <c:crosses val="autoZero"/>
        <c:auto val="1"/>
        <c:lblAlgn val="ctr"/>
        <c:lblOffset val="100"/>
        <c:noMultiLvlLbl val="0"/>
      </c:catAx>
      <c:valAx>
        <c:axId val="4614711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0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4.2782515991471213</c:v>
              </c:pt>
              <c:pt idx="1">
                <c:v>4.2537313432835822</c:v>
              </c:pt>
              <c:pt idx="2">
                <c:v>4.1119402985074629</c:v>
              </c:pt>
              <c:pt idx="3">
                <c:v>3.8422174840085286</c:v>
              </c:pt>
              <c:pt idx="4">
                <c:v>4.4488272921108738</c:v>
              </c:pt>
              <c:pt idx="5">
                <c:v>4.478678038379531</c:v>
              </c:pt>
              <c:pt idx="6">
                <c:v>4.4029850746268657</c:v>
              </c:pt>
              <c:pt idx="7">
                <c:v>4.3006396588486142</c:v>
              </c:pt>
              <c:pt idx="8">
                <c:v>4.4232409381663116</c:v>
              </c:pt>
              <c:pt idx="9">
                <c:v>4.1311300639658848</c:v>
              </c:pt>
              <c:pt idx="10">
                <c:v>3.7462686567164178</c:v>
              </c:pt>
              <c:pt idx="11">
                <c:v>3.9402985074626864</c:v>
              </c:pt>
              <c:pt idx="12">
                <c:v>3.7974413646055436</c:v>
              </c:pt>
              <c:pt idx="13">
                <c:v>3.9936034115138592</c:v>
              </c:pt>
              <c:pt idx="14">
                <c:v>4.0927505330490401</c:v>
              </c:pt>
              <c:pt idx="15">
                <c:v>4.1492537313432836</c:v>
              </c:pt>
            </c:numLit>
          </c:val>
          <c:extLst>
            <c:ext xmlns:c16="http://schemas.microsoft.com/office/drawing/2014/chart" uri="{C3380CC4-5D6E-409C-BE32-E72D297353CC}">
              <c16:uniqueId val="{00000000-2984-484E-8971-17D318E5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1471976"/>
        <c:axId val="461472368"/>
      </c:barChart>
      <c:catAx>
        <c:axId val="461471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2368"/>
        <c:crosses val="autoZero"/>
        <c:auto val="1"/>
        <c:lblAlgn val="ctr"/>
        <c:lblOffset val="100"/>
        <c:noMultiLvlLbl val="0"/>
      </c:catAx>
      <c:valAx>
        <c:axId val="4614723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1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0.12054329371816638</c:v>
              </c:pt>
              <c:pt idx="1">
                <c:v>7.4702886247877756E-2</c:v>
              </c:pt>
              <c:pt idx="2">
                <c:v>7.6400679117147709E-3</c:v>
              </c:pt>
              <c:pt idx="3">
                <c:v>0</c:v>
              </c:pt>
              <c:pt idx="4">
                <c:v>2.6315789473684209E-2</c:v>
              </c:pt>
            </c:numLit>
          </c:val>
          <c:extLst>
            <c:ext xmlns:c16="http://schemas.microsoft.com/office/drawing/2014/chart" uri="{C3380CC4-5D6E-409C-BE32-E72D297353CC}">
              <c16:uniqueId val="{00000000-390B-45A8-AACD-DC66EE2DA3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1473152"/>
        <c:axId val="461473544"/>
      </c:barChart>
      <c:catAx>
        <c:axId val="46147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1473544"/>
        <c:crosses val="autoZero"/>
        <c:auto val="1"/>
        <c:lblAlgn val="ctr"/>
        <c:lblOffset val="100"/>
        <c:noMultiLvlLbl val="0"/>
      </c:catAx>
      <c:valAx>
        <c:axId val="461473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1473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0.17232597623089982</c:v>
              </c:pt>
              <c:pt idx="1">
                <c:v>0.24448217317487267</c:v>
              </c:pt>
              <c:pt idx="2">
                <c:v>9.7623089983022077E-2</c:v>
              </c:pt>
              <c:pt idx="3">
                <c:v>2.2920203735144314E-2</c:v>
              </c:pt>
              <c:pt idx="4">
                <c:v>3.3955857385398981E-3</c:v>
              </c:pt>
            </c:numLit>
          </c:val>
          <c:extLst>
            <c:ext xmlns:c16="http://schemas.microsoft.com/office/drawing/2014/chart" uri="{C3380CC4-5D6E-409C-BE32-E72D297353CC}">
              <c16:uniqueId val="{00000000-EE17-40EF-A3FE-0D5BA3B6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28744"/>
        <c:axId val="462129136"/>
      </c:barChart>
      <c:catAx>
        <c:axId val="462128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2129136"/>
        <c:crosses val="autoZero"/>
        <c:auto val="1"/>
        <c:lblAlgn val="ctr"/>
        <c:lblOffset val="100"/>
        <c:noMultiLvlLbl val="0"/>
      </c:catAx>
      <c:valAx>
        <c:axId val="462129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2128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0.28334956183057447</c:v>
              </c:pt>
              <c:pt idx="1">
                <c:v>0.11587147030185005</c:v>
              </c:pt>
              <c:pt idx="2">
                <c:v>3.8948393378773127E-3</c:v>
              </c:pt>
              <c:pt idx="3">
                <c:v>9.7370983446932818E-4</c:v>
              </c:pt>
            </c:numLit>
          </c:val>
          <c:extLst>
            <c:ext xmlns:c16="http://schemas.microsoft.com/office/drawing/2014/chart" uri="{C3380CC4-5D6E-409C-BE32-E72D297353CC}">
              <c16:uniqueId val="{00000000-6FBF-48EB-B156-56A08541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129920"/>
        <c:axId val="462130312"/>
        <c:axId val="0"/>
      </c:bar3DChart>
      <c:catAx>
        <c:axId val="46212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30312"/>
        <c:crosses val="autoZero"/>
        <c:auto val="1"/>
        <c:lblAlgn val="ctr"/>
        <c:lblOffset val="100"/>
        <c:noMultiLvlLbl val="0"/>
      </c:catAx>
      <c:valAx>
        <c:axId val="4621303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Egresados!$C$100:$C$102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Egresados!$H$100:$H$102</c:f>
              <c:numCache>
                <c:formatCode>0.00%</c:formatCode>
                <c:ptCount val="3"/>
                <c:pt idx="0">
                  <c:v>0.92200000000000004</c:v>
                </c:pt>
                <c:pt idx="1">
                  <c:v>7.8100000000000003E-2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0.15107913669064749</c:v>
              </c:pt>
              <c:pt idx="1">
                <c:v>0.10091743119266056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FB37-4884-B012-5F991F27D58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0.84892086330935257</c:v>
              </c:pt>
              <c:pt idx="1">
                <c:v>0.8990825688073395</c:v>
              </c:pt>
              <c:pt idx="2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1-FB37-4884-B012-5F991F2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12248"/>
        <c:axId val="233611856"/>
      </c:barChart>
      <c:catAx>
        <c:axId val="23361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611856"/>
        <c:crosses val="autoZero"/>
        <c:auto val="1"/>
        <c:lblAlgn val="ctr"/>
        <c:lblOffset val="100"/>
        <c:noMultiLvlLbl val="0"/>
      </c:catAx>
      <c:valAx>
        <c:axId val="233611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612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Egresados!$C$106:$C$112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Egresados!$D$106:$D$112</c:f>
              <c:numCache>
                <c:formatCode>0.0%</c:formatCode>
                <c:ptCount val="7"/>
                <c:pt idx="0">
                  <c:v>0.92200000000000004</c:v>
                </c:pt>
                <c:pt idx="1">
                  <c:v>7.2999999999999995E-2</c:v>
                </c:pt>
                <c:pt idx="2">
                  <c:v>5.1999999999999998E-3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Egresados!$I$134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Egresados!$C$135:$C$141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Egresados!$I$135:$I$141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Egresados!$J$134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Egresados!$C$135:$C$141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Egresados!$J$135:$J$141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4.5999999999999996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Egresados!$D$135:$D$141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Egresados!$E$135:$E$141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Egresados!$F$135:$F$141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Egresados!$G$135:$G$141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Egresados!$H$135:$H$141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Egresados!$C$171:$C$175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Egresados!$D$171:$D$175</c:f>
              <c:numCache>
                <c:formatCode>0.00%</c:formatCode>
                <c:ptCount val="5"/>
                <c:pt idx="0">
                  <c:v>0</c:v>
                </c:pt>
                <c:pt idx="1">
                  <c:v>2.1000000000000001E-2</c:v>
                </c:pt>
                <c:pt idx="2">
                  <c:v>8.3299999999999999E-2</c:v>
                </c:pt>
                <c:pt idx="3">
                  <c:v>0.51600000000000001</c:v>
                </c:pt>
                <c:pt idx="4">
                  <c:v>0.38019999999999998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Egresados!$C$188:$C$189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Egresados!$H$188:$H$189</c:f>
              <c:numCache>
                <c:formatCode>0.00%</c:formatCode>
                <c:ptCount val="2"/>
                <c:pt idx="0">
                  <c:v>0.89100000000000001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Egresados!$C$202:$C$204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Egresados!$H$202:$H$204</c:f>
              <c:numCache>
                <c:formatCode>0.00%</c:formatCode>
                <c:ptCount val="3"/>
                <c:pt idx="0">
                  <c:v>0.65700000000000003</c:v>
                </c:pt>
                <c:pt idx="1">
                  <c:v>0.30120000000000002</c:v>
                </c:pt>
                <c:pt idx="2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Egresados!$D$210:$D$215</c:f>
              <c:numCache>
                <c:formatCode>0.00%</c:formatCode>
                <c:ptCount val="6"/>
                <c:pt idx="0">
                  <c:v>2.2200000000000001E-2</c:v>
                </c:pt>
                <c:pt idx="1">
                  <c:v>1.11E-2</c:v>
                </c:pt>
                <c:pt idx="2">
                  <c:v>0.05</c:v>
                </c:pt>
                <c:pt idx="3">
                  <c:v>5.5999999999999999E-3</c:v>
                </c:pt>
                <c:pt idx="4">
                  <c:v>0</c:v>
                </c:pt>
                <c:pt idx="5">
                  <c:v>0.91110000000000002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Egresados!$E$210:$E$215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0.33329999999999999</c:v>
                </c:pt>
                <c:pt idx="3">
                  <c:v>0</c:v>
                </c:pt>
                <c:pt idx="4">
                  <c:v>0</c:v>
                </c:pt>
                <c:pt idx="5">
                  <c:v>0.66700000000000004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Egresados!$F$210:$F$215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Egresados!$G$210:$G$215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Egresados!$C$230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Egresados!$D$230:$F$230</c:f>
              <c:numCache>
                <c:formatCode>0.00%</c:formatCode>
                <c:ptCount val="3"/>
                <c:pt idx="0">
                  <c:v>0.66700000000000004</c:v>
                </c:pt>
                <c:pt idx="1">
                  <c:v>0.33329999999999999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Egresados!$C$231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Egresados!$D$231:$F$231</c:f>
              <c:numCache>
                <c:formatCode>0.00%</c:formatCode>
                <c:ptCount val="3"/>
                <c:pt idx="0">
                  <c:v>0.33329999999999999</c:v>
                </c:pt>
                <c:pt idx="1">
                  <c:v>0.66700000000000004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Egresados!$C$246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Egresados!$D$246:$F$246</c:f>
              <c:numCache>
                <c:formatCode>0.00%</c:formatCode>
                <c:ptCount val="3"/>
                <c:pt idx="0">
                  <c:v>0</c:v>
                </c:pt>
                <c:pt idx="1">
                  <c:v>0.33329999999999999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Egresados!$C$247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Egresados!$D$247:$F$247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Egresados!$C$248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Egresados!$D$248:$F$248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Egresados!$C$249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Egresados!$D$249:$F$249</c:f>
              <c:numCache>
                <c:formatCode>0.00%</c:formatCode>
                <c:ptCount val="3"/>
                <c:pt idx="0">
                  <c:v>1</c:v>
                </c:pt>
                <c:pt idx="1">
                  <c:v>0.66700000000000004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A-457F-8F33-D96C25C14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A-457F-8F33-D96C25C14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A-457F-8F33-D96C25C14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A-457F-8F33-D96C25C14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Egresados!$C$263:$C$266</c:f>
              <c:strCache>
                <c:ptCount val="4"/>
                <c:pt idx="0">
                  <c:v>Entre 1 y 6 meses</c:v>
                </c:pt>
                <c:pt idx="1">
                  <c:v>Entre 7 y 12 meses</c:v>
                </c:pt>
                <c:pt idx="2">
                  <c:v>Más de 12 meses</c:v>
                </c:pt>
                <c:pt idx="3">
                  <c:v>Sin respuesta</c:v>
                </c:pt>
              </c:strCache>
            </c:strRef>
          </c:cat>
          <c:val>
            <c:numRef>
              <c:f>Egresados!$G$263:$G$266</c:f>
              <c:numCache>
                <c:formatCode>0.00%</c:formatCode>
                <c:ptCount val="4"/>
                <c:pt idx="0">
                  <c:v>0.154</c:v>
                </c:pt>
                <c:pt idx="1">
                  <c:v>0</c:v>
                </c:pt>
                <c:pt idx="2">
                  <c:v>7.6999999999999999E-2</c:v>
                </c:pt>
                <c:pt idx="3">
                  <c:v>0.76919999999999999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7-4606-B597-EE86E46C3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Egresados!$C$280:$C$282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Egresados!$H$280:$H$282</c:f>
              <c:numCache>
                <c:formatCode>0.00%</c:formatCode>
                <c:ptCount val="3"/>
                <c:pt idx="0">
                  <c:v>0.77700000000000002</c:v>
                </c:pt>
                <c:pt idx="1">
                  <c:v>0.16700000000000001</c:v>
                </c:pt>
                <c:pt idx="2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0.43046357615894038</c:v>
              </c:pt>
              <c:pt idx="1">
                <c:v>0.77777777777777779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D0F-4082-A39C-B2EADF05E7E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0F-4082-A39C-B2EADF05E7E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0F-4082-A39C-B2EADF05E7E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0F-4082-A39C-B2EADF05E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4.6357615894039736E-2</c:v>
              </c:pt>
              <c:pt idx="1">
                <c:v>9.7222222222222224E-2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3D0F-4082-A39C-B2EADF05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7904496"/>
        <c:axId val="457905672"/>
      </c:barChart>
      <c:catAx>
        <c:axId val="45790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905672"/>
        <c:crosses val="autoZero"/>
        <c:auto val="1"/>
        <c:lblAlgn val="ctr"/>
        <c:lblOffset val="100"/>
        <c:noMultiLvlLbl val="0"/>
      </c:catAx>
      <c:valAx>
        <c:axId val="457905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790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Egresados!$C$299:$C$303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Egresados!$H$299:$H$303</c:f>
              <c:numCache>
                <c:formatCode>0.00%</c:formatCode>
                <c:ptCount val="5"/>
                <c:pt idx="0">
                  <c:v>0</c:v>
                </c:pt>
                <c:pt idx="1">
                  <c:v>2.1000000000000001E-2</c:v>
                </c:pt>
                <c:pt idx="2">
                  <c:v>6.8000000000000005E-2</c:v>
                </c:pt>
                <c:pt idx="3">
                  <c:v>0.57299999999999995</c:v>
                </c:pt>
                <c:pt idx="4">
                  <c:v>0.33900000000000002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Egresados!$C$310:$C$312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Egresados!$E$310:$E$312</c:f>
              <c:numCache>
                <c:formatCode>0.00%</c:formatCode>
                <c:ptCount val="3"/>
                <c:pt idx="0">
                  <c:v>0.75419999999999998</c:v>
                </c:pt>
                <c:pt idx="1">
                  <c:v>0.2402</c:v>
                </c:pt>
                <c:pt idx="2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Egresados!$C$126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Egresados!$D$126:$H$126</c:f>
              <c:numCache>
                <c:formatCode>0.00%</c:formatCode>
                <c:ptCount val="5"/>
                <c:pt idx="0">
                  <c:v>0.23530000000000001</c:v>
                </c:pt>
                <c:pt idx="1">
                  <c:v>0.316</c:v>
                </c:pt>
                <c:pt idx="2">
                  <c:v>0.31900000000000001</c:v>
                </c:pt>
                <c:pt idx="3">
                  <c:v>0.128</c:v>
                </c:pt>
                <c:pt idx="4">
                  <c:v>0.1905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Egresados!$C$127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Egresados!$D$127:$H$127</c:f>
              <c:numCache>
                <c:formatCode>0.00%</c:formatCode>
                <c:ptCount val="5"/>
                <c:pt idx="0">
                  <c:v>0.35299999999999998</c:v>
                </c:pt>
                <c:pt idx="1">
                  <c:v>0.28100000000000003</c:v>
                </c:pt>
                <c:pt idx="2">
                  <c:v>0.23699999999999999</c:v>
                </c:pt>
                <c:pt idx="3">
                  <c:v>0.245</c:v>
                </c:pt>
                <c:pt idx="4">
                  <c:v>0.1905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Egresados!$C$128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Egresados!$D$128:$H$128</c:f>
              <c:numCache>
                <c:formatCode>0.00%</c:formatCode>
                <c:ptCount val="5"/>
                <c:pt idx="0">
                  <c:v>0.11799999999999999</c:v>
                </c:pt>
                <c:pt idx="1">
                  <c:v>0.158</c:v>
                </c:pt>
                <c:pt idx="2">
                  <c:v>0.193</c:v>
                </c:pt>
                <c:pt idx="3">
                  <c:v>0.38300000000000001</c:v>
                </c:pt>
                <c:pt idx="4">
                  <c:v>0.38100000000000001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Egresados!$C$129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Egresados!$D$129:$H$129</c:f>
              <c:numCache>
                <c:formatCode>0.00%</c:formatCode>
                <c:ptCount val="5"/>
                <c:pt idx="0">
                  <c:v>0.29409999999999997</c:v>
                </c:pt>
                <c:pt idx="1">
                  <c:v>0.246</c:v>
                </c:pt>
                <c:pt idx="2">
                  <c:v>0.252</c:v>
                </c:pt>
                <c:pt idx="3">
                  <c:v>0.245</c:v>
                </c:pt>
                <c:pt idx="4">
                  <c:v>0.23810000000000001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Egresados!$C$89:$C$90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Egresados!$H$89:$H$90</c:f>
              <c:numCache>
                <c:formatCode>0.00%</c:formatCode>
                <c:ptCount val="2"/>
                <c:pt idx="0">
                  <c:v>0.42709999999999998</c:v>
                </c:pt>
                <c:pt idx="1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159230096237986E-2"/>
          <c:y val="0.14120370370370369"/>
          <c:w val="0.55712073490813652"/>
          <c:h val="0.77314814814814814"/>
        </c:manualLayout>
      </c:layout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DC-45BC-898B-1C501A4CB3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DC-45BC-898B-1C501A4CB3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DC-45BC-898B-1C501A4CB3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20</c:v>
              </c:pt>
              <c:pt idx="1">
                <c:v>4</c:v>
              </c:pt>
              <c:pt idx="2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6-73DC-45BC-898B-1C501A4CB3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F7-4C81-8B09-77BF4B8DEC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F7-4C81-8B09-77BF4B8DEC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F7-4C81-8B09-77BF4B8DEC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289</c:v>
              </c:pt>
              <c:pt idx="1">
                <c:v>14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6-CDF7-4C81-8B09-77BF4B8DE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92%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9E-4A46-9EF9-9294816A30E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9E-4A46-9EF9-9294816A30E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9E-4A46-9EF9-9294816A30E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9E-4A46-9EF9-9294816A30E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9E-4A46-9EF9-9294816A30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25</c:v>
              </c:pt>
              <c:pt idx="3">
                <c:v>130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5-D99E-4A46-9EF9-9294816A30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15583184"/>
        <c:axId val="615581872"/>
        <c:axId val="0"/>
      </c:bar3DChart>
      <c:catAx>
        <c:axId val="615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1872"/>
        <c:crosses val="autoZero"/>
        <c:auto val="1"/>
        <c:lblAlgn val="ctr"/>
        <c:lblOffset val="100"/>
        <c:noMultiLvlLbl val="0"/>
      </c:catAx>
      <c:valAx>
        <c:axId val="61558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5E-4CED-B25A-3AEA39155E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5E-4CED-B25A-3AEA39155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56</c:v>
              </c:pt>
              <c:pt idx="1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4-4D5E-4CED-B25A-3AEA39155E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92%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48%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136482939632531E-2"/>
          <c:y val="3.2407407407407406E-2"/>
          <c:w val="0.77378937007874016"/>
          <c:h val="0.66435695538057737"/>
        </c:manualLayout>
      </c:layout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68-41A1-B01C-153D8784B00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68-41A1-B01C-153D8784B00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68-41A1-B01C-153D8784B00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68-41A1-B01C-153D8784B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164</c:v>
              </c:pt>
              <c:pt idx="2">
                <c:v>70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4-1B68-41A1-B01C-153D8784B0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15583184"/>
        <c:axId val="615581872"/>
        <c:axId val="0"/>
      </c:bar3DChart>
      <c:catAx>
        <c:axId val="615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1872"/>
        <c:crosses val="autoZero"/>
        <c:auto val="1"/>
        <c:lblAlgn val="ctr"/>
        <c:lblOffset val="100"/>
        <c:noMultiLvlLbl val="0"/>
      </c:catAx>
      <c:valAx>
        <c:axId val="6155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92%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48%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54%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/>
              <a:lstStyle/>
              <a:p>
                <a:r>
                  <a:rPr lang="en-US"/>
                  <a:t>20%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4.4444444444444446E-2"/>
              <c:y val="-6.0185185185185182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4.4444444444444446E-2"/>
              <c:y val="-6.0185185185185182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EA-42B2-A5C2-0941628B2169}"/>
                </c:ext>
              </c:extLst>
            </c:dLbl>
            <c:dLbl>
              <c:idx val="1"/>
              <c:layout>
                <c:manualLayout>
                  <c:x val="4.4444444444444446E-2"/>
                  <c:y val="-6.01851851851851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EA-42B2-A5C2-0941628B21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04EA-42B2-A5C2-0941628B21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15583184"/>
        <c:axId val="615581872"/>
        <c:axId val="0"/>
      </c:bar3DChart>
      <c:catAx>
        <c:axId val="615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1872"/>
        <c:crosses val="autoZero"/>
        <c:auto val="1"/>
        <c:lblAlgn val="ctr"/>
        <c:lblOffset val="100"/>
        <c:noMultiLvlLbl val="0"/>
      </c:catAx>
      <c:valAx>
        <c:axId val="6155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0.2251655629139073</c:v>
              </c:pt>
              <c:pt idx="1">
                <c:v>0.21052631578947367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B7C0-40BA-9DFA-C41A4D1E504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0.18543046357615894</c:v>
              </c:pt>
              <c:pt idx="1">
                <c:v>0.36842105263157893</c:v>
              </c:pt>
              <c:pt idx="2">
                <c:v>0.41666666666666669</c:v>
              </c:pt>
            </c:numLit>
          </c:val>
          <c:extLst>
            <c:ext xmlns:c16="http://schemas.microsoft.com/office/drawing/2014/chart" uri="{C3380CC4-5D6E-409C-BE32-E72D297353CC}">
              <c16:uniqueId val="{00000001-B7C0-40BA-9DFA-C41A4D1E504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2.6490066225165563E-2</c:v>
              </c:pt>
              <c:pt idx="1">
                <c:v>1.7543859649122806E-2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7C0-40BA-9DFA-C41A4D1E504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C0-40BA-9DFA-C41A4D1E5043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C0-40BA-9DFA-C41A4D1E5043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C0-40BA-9DFA-C41A4D1E50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5.9602649006622516E-2</c:v>
              </c:pt>
              <c:pt idx="1">
                <c:v>2.6315789473684209E-2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7C0-40BA-9DFA-C41A4D1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06456"/>
        <c:axId val="457906848"/>
      </c:barChart>
      <c:catAx>
        <c:axId val="45790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7906848"/>
        <c:crosses val="autoZero"/>
        <c:auto val="1"/>
        <c:lblAlgn val="ctr"/>
        <c:lblOffset val="100"/>
        <c:noMultiLvlLbl val="0"/>
      </c:catAx>
      <c:valAx>
        <c:axId val="457906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79064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92%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48%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54%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tx>
            <c:rich>
              <a:bodyPr/>
              <a:lstStyle/>
              <a:p>
                <a:r>
                  <a:rPr lang="en-US"/>
                  <a:t>20%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tx>
            <c:rich>
              <a:bodyPr/>
              <a:lstStyle/>
              <a:p>
                <a:r>
                  <a:rPr lang="en-US"/>
                  <a:t>75%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4.4444444444444446E-2"/>
              <c:y val="-6.0185185185185182E-2"/>
            </c:manualLayout>
          </c:layout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D3-4BFE-8010-5BC58CEB834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D3-4BFE-8010-5BC58CEB834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D3-4BFE-8010-5BC58CEB834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D3-4BFE-8010-5BC58CEB834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D3-4BFE-8010-5BC58CEB8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Buscando empleo</c:v>
              </c:pt>
              <c:pt idx="1">
                <c:v>Estudiando</c:v>
              </c:pt>
              <c:pt idx="2">
                <c:v>Incapacitado</c:v>
              </c:pt>
              <c:pt idx="3">
                <c:v>Otra actividad</c:v>
              </c:pt>
              <c:pt idx="4">
                <c:v>Trabajando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149</c:v>
              </c:pt>
              <c:pt idx="2">
                <c:v>1</c:v>
              </c:pt>
              <c:pt idx="3">
                <c:v>17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5-9DD3-4BFE-8010-5BC58CEB83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615583184"/>
        <c:axId val="615581872"/>
        <c:axId val="0"/>
      </c:bar3DChart>
      <c:catAx>
        <c:axId val="6155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1872"/>
        <c:crosses val="autoZero"/>
        <c:auto val="1"/>
        <c:lblAlgn val="ctr"/>
        <c:lblOffset val="100"/>
        <c:noMultiLvlLbl val="0"/>
      </c:catAx>
      <c:valAx>
        <c:axId val="6155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558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9B-418C-B00A-CC17113893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9B-418C-B00A-CC17113893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9B-418C-B00A-CC17113893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41</c:v>
              </c:pt>
              <c:pt idx="1">
                <c:v>246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6-249B-418C-B00A-CC17113893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AA-4FA3-94AF-44F44F36F9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AA-4FA3-94AF-44F44F36F9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AA-4FA3-94AF-44F44F36F9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152</c:v>
              </c:pt>
              <c:pt idx="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6-0AAA-4FA3-94AF-44F44F36F9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A6-4E1A-9DAD-4457EA8A9E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A6-4E1A-9DAD-4457EA8A9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Buena  </c:v>
              </c:pt>
              <c:pt idx="1">
                <c:v>Excelente  </c:v>
              </c:pt>
            </c:strLit>
          </c:cat>
          <c:val>
            <c:numLit>
              <c:formatCode>General</c:formatCode>
              <c:ptCount val="2"/>
              <c:pt idx="0">
                <c:v>61</c:v>
              </c:pt>
              <c:pt idx="1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4-BFA6-4E1A-9DAD-4457EA8A9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0.45033112582781459</c:v>
              </c:pt>
              <c:pt idx="1">
                <c:v>0.58771929824561409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FAEF-431F-AFDD-A41E1B3BB10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7.9470198675496692E-2</c:v>
              </c:pt>
              <c:pt idx="1">
                <c:v>4.3859649122807015E-2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EF-431F-AFDD-A41E1B3BB1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7907632"/>
        <c:axId val="457908024"/>
      </c:barChart>
      <c:catAx>
        <c:axId val="45790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7908024"/>
        <c:crosses val="autoZero"/>
        <c:auto val="1"/>
        <c:lblAlgn val="ctr"/>
        <c:lblOffset val="100"/>
        <c:noMultiLvlLbl val="0"/>
      </c:catAx>
      <c:valAx>
        <c:axId val="457908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7907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image" Target="../media/image11.png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image" Target="../media/image10.png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image" Target="../media/image9.png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image" Target="../media/image8.png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7.png"/><Relationship Id="rId27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15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14.png"/><Relationship Id="rId1" Type="http://schemas.openxmlformats.org/officeDocument/2006/relationships/image" Target="../media/image13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16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5D33D62F-05D9-49A5-BFF7-378755354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0D3474C-135F-4EEF-A1CF-82E9C11FA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D13C2A42-6018-4920-96CF-688C23C9E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BE54E257-B1E8-4632-84DF-4BD6B2153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836520B9-547D-4C7D-85CD-6EABE57E7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18EF21BD-0EE4-492A-8D56-E06FECB01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BB7F0ADB-DEA0-4E65-ADBC-21D08AEB0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79ED01D-0C1E-4BB2-B82B-3011EDCD3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A098BBD-E462-49F3-A304-BB00F1AA1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48F952E-CA01-40B2-AE7B-DFA572E4F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157A286D-F19C-4D7D-B4D9-D7F62C7E2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6481090F-3219-4B24-AFF5-8EED34A9C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47703A53-F92A-4ADD-9CD9-871A0B876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69664261-1086-414C-9728-1DA2BA1BB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95F94904-25F4-4527-86A2-76D1CA3F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97BF9102-313A-4622-B667-93F0BBED8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40A8C1E-F558-48B3-A22A-B2FA13DF2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E453E23-D94F-49EA-9EA2-5B3420089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35C504B1-C5DA-440C-A9E4-31EC745FE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B9F31B3-07A4-421D-A981-8EB34D5D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71D23FD-3018-4D9C-94A2-95E89A8D3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C61997FB-D550-423A-91C7-246FD47C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146CFE52-2D01-4214-8ED7-0BC420173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7323C37-0877-4165-BBB1-677EEEE8B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C78DBB9-5B23-4CA9-8100-18CC752D3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1E06DD3-5CC9-46DC-9D79-D2F42E5CD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91D13739-E831-4539-91D0-4516AB66B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5BBAD80-8625-4C0C-8A6B-19507EFA4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1CD62012-68C2-4344-8341-89A526E7A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D0ECD6A5-75DA-45A3-BC2D-2228EEF0B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F96B704B-4FC8-4346-A459-0B08E9C91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ACDAA990-3C5C-4856-BA3A-5A7B26CAA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E617109-0102-4770-A698-282B1C769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C5AAF695-73B1-464E-92DA-29608D021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292F0C2-AB3E-4E45-BA08-1D8BB87AF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E3736C8A-3FD8-4303-AD0B-8CBCA7E4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B252F9C6-429E-40B2-A442-69D76C90E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240E1DC8-9C3B-4505-AB76-86936499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E64919F6-1C7C-422F-B240-730620C34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55F78053-9BF1-4B23-B71E-5F5FCD1FF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747BBA38-D23B-4645-84EC-2FEA05593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0341C2D-1B93-41D5-811E-129E5491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C5191C8-4639-4490-8D66-A13C3FBA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55AACC32-D4DC-4179-BEEE-971CCC6F7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A497B8F3-51A4-4E63-A16E-F1CF0F823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C0470C5-30A2-49D6-91CA-813F22585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2501F497-C1E4-4FC7-A6BD-F68901ABC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C1640BC-0942-465B-989B-282BC66BE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CB8C1133-30C6-4B04-A468-844CF9E04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F254287A-00CD-455E-9FF6-9C4672676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9B29485C-0FAE-4F61-99D5-7A3461724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7012937-34EA-4421-8EF5-D3FAD863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1F644227-BA1D-4AC3-9148-C34A9734B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9CB92E7-FECF-4780-9977-1B06E953C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FF99B86E-ACE6-4230-BFFE-1BCE4FDC1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D9221E40-3547-42EB-BABE-D01AA776EF4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6F9A68B-B591-49F6-A80D-445BA6F3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2143125</xdr:colOff>
      <xdr:row>13</xdr:row>
      <xdr:rowOff>114300</xdr:rowOff>
    </xdr:from>
    <xdr:to>
      <xdr:col>14</xdr:col>
      <xdr:colOff>46549</xdr:colOff>
      <xdr:row>31</xdr:row>
      <xdr:rowOff>104348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FE318718-8F1C-4183-9A20-82BAA94A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667000" y="2590800"/>
          <a:ext cx="8609524" cy="3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92</xdr:row>
      <xdr:rowOff>180973</xdr:rowOff>
    </xdr:from>
    <xdr:to>
      <xdr:col>16</xdr:col>
      <xdr:colOff>136070</xdr:colOff>
      <xdr:row>102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285</xdr:row>
      <xdr:rowOff>0</xdr:rowOff>
    </xdr:from>
    <xdr:to>
      <xdr:col>14</xdr:col>
      <xdr:colOff>9524</xdr:colOff>
      <xdr:row>285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173</xdr:row>
      <xdr:rowOff>0</xdr:rowOff>
    </xdr:from>
    <xdr:to>
      <xdr:col>14</xdr:col>
      <xdr:colOff>1197429</xdr:colOff>
      <xdr:row>173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92</xdr:row>
      <xdr:rowOff>215900</xdr:rowOff>
    </xdr:from>
    <xdr:to>
      <xdr:col>15</xdr:col>
      <xdr:colOff>63501</xdr:colOff>
      <xdr:row>102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105</xdr:row>
      <xdr:rowOff>4233</xdr:rowOff>
    </xdr:from>
    <xdr:to>
      <xdr:col>14</xdr:col>
      <xdr:colOff>10584</xdr:colOff>
      <xdr:row>115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142</xdr:row>
      <xdr:rowOff>67734</xdr:rowOff>
    </xdr:from>
    <xdr:to>
      <xdr:col>9</xdr:col>
      <xdr:colOff>42334</xdr:colOff>
      <xdr:row>156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162</xdr:row>
      <xdr:rowOff>215900</xdr:rowOff>
    </xdr:from>
    <xdr:to>
      <xdr:col>13</xdr:col>
      <xdr:colOff>31750</xdr:colOff>
      <xdr:row>173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181</xdr:row>
      <xdr:rowOff>289986</xdr:rowOff>
    </xdr:from>
    <xdr:to>
      <xdr:col>14</xdr:col>
      <xdr:colOff>317500</xdr:colOff>
      <xdr:row>189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193</xdr:row>
      <xdr:rowOff>508000</xdr:rowOff>
    </xdr:from>
    <xdr:to>
      <xdr:col>15</xdr:col>
      <xdr:colOff>84665</xdr:colOff>
      <xdr:row>204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207</xdr:row>
      <xdr:rowOff>306916</xdr:rowOff>
    </xdr:from>
    <xdr:to>
      <xdr:col>14</xdr:col>
      <xdr:colOff>931332</xdr:colOff>
      <xdr:row>214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349250</xdr:colOff>
      <xdr:row>223</xdr:row>
      <xdr:rowOff>448733</xdr:rowOff>
    </xdr:from>
    <xdr:to>
      <xdr:col>13</xdr:col>
      <xdr:colOff>666750</xdr:colOff>
      <xdr:row>231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656168</xdr:colOff>
      <xdr:row>236</xdr:row>
      <xdr:rowOff>46567</xdr:rowOff>
    </xdr:from>
    <xdr:to>
      <xdr:col>15</xdr:col>
      <xdr:colOff>10584</xdr:colOff>
      <xdr:row>248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264583</xdr:colOff>
      <xdr:row>254</xdr:row>
      <xdr:rowOff>88899</xdr:rowOff>
    </xdr:from>
    <xdr:to>
      <xdr:col>14</xdr:col>
      <xdr:colOff>952499</xdr:colOff>
      <xdr:row>265</xdr:row>
      <xdr:rowOff>211666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2D26584E-306D-4AD9-9315-DF740740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730250</xdr:colOff>
      <xdr:row>273</xdr:row>
      <xdr:rowOff>110066</xdr:rowOff>
    </xdr:from>
    <xdr:to>
      <xdr:col>14</xdr:col>
      <xdr:colOff>1058333</xdr:colOff>
      <xdr:row>281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486833</xdr:colOff>
      <xdr:row>290</xdr:row>
      <xdr:rowOff>116417</xdr:rowOff>
    </xdr:from>
    <xdr:to>
      <xdr:col>15</xdr:col>
      <xdr:colOff>232832</xdr:colOff>
      <xdr:row>302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709084</xdr:colOff>
      <xdr:row>307</xdr:row>
      <xdr:rowOff>131233</xdr:rowOff>
    </xdr:from>
    <xdr:to>
      <xdr:col>12</xdr:col>
      <xdr:colOff>719666</xdr:colOff>
      <xdr:row>315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508000</xdr:colOff>
      <xdr:row>121</xdr:row>
      <xdr:rowOff>110066</xdr:rowOff>
    </xdr:from>
    <xdr:to>
      <xdr:col>14</xdr:col>
      <xdr:colOff>836083</xdr:colOff>
      <xdr:row>130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603250</xdr:colOff>
      <xdr:row>82</xdr:row>
      <xdr:rowOff>194732</xdr:rowOff>
    </xdr:from>
    <xdr:to>
      <xdr:col>14</xdr:col>
      <xdr:colOff>931333</xdr:colOff>
      <xdr:row>90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190500</xdr:colOff>
      <xdr:row>13</xdr:row>
      <xdr:rowOff>63499</xdr:rowOff>
    </xdr:from>
    <xdr:to>
      <xdr:col>7</xdr:col>
      <xdr:colOff>269573</xdr:colOff>
      <xdr:row>27</xdr:row>
      <xdr:rowOff>74083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B87E3B-B2BD-4D3B-9764-27D7435E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91583" y="2539999"/>
          <a:ext cx="6778323" cy="2677584"/>
        </a:xfrm>
        <a:prstGeom prst="rect">
          <a:avLst/>
        </a:prstGeom>
      </xdr:spPr>
    </xdr:pic>
    <xdr:clientData/>
  </xdr:twoCellAnchor>
  <xdr:twoCellAnchor editAs="oneCell">
    <xdr:from>
      <xdr:col>7</xdr:col>
      <xdr:colOff>391584</xdr:colOff>
      <xdr:row>13</xdr:row>
      <xdr:rowOff>95251</xdr:rowOff>
    </xdr:from>
    <xdr:to>
      <xdr:col>15</xdr:col>
      <xdr:colOff>743965</xdr:colOff>
      <xdr:row>27</xdr:row>
      <xdr:rowOff>133926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5560B4-E875-43D5-B298-FE6A92E6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291917" y="2571751"/>
          <a:ext cx="6681215" cy="2705675"/>
        </a:xfrm>
        <a:prstGeom prst="rect">
          <a:avLst/>
        </a:prstGeom>
      </xdr:spPr>
    </xdr:pic>
    <xdr:clientData/>
  </xdr:twoCellAnchor>
  <xdr:twoCellAnchor editAs="oneCell">
    <xdr:from>
      <xdr:col>1</xdr:col>
      <xdr:colOff>306918</xdr:colOff>
      <xdr:row>28</xdr:row>
      <xdr:rowOff>148168</xdr:rowOff>
    </xdr:from>
    <xdr:to>
      <xdr:col>7</xdr:col>
      <xdr:colOff>269210</xdr:colOff>
      <xdr:row>43</xdr:row>
      <xdr:rowOff>21168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2B5C68-4762-456F-B1B1-366596E2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08001" y="5482168"/>
          <a:ext cx="6661542" cy="2730500"/>
        </a:xfrm>
        <a:prstGeom prst="rect">
          <a:avLst/>
        </a:prstGeom>
      </xdr:spPr>
    </xdr:pic>
    <xdr:clientData/>
  </xdr:twoCellAnchor>
  <xdr:twoCellAnchor editAs="oneCell">
    <xdr:from>
      <xdr:col>7</xdr:col>
      <xdr:colOff>338667</xdr:colOff>
      <xdr:row>27</xdr:row>
      <xdr:rowOff>127000</xdr:rowOff>
    </xdr:from>
    <xdr:to>
      <xdr:col>17</xdr:col>
      <xdr:colOff>140715</xdr:colOff>
      <xdr:row>42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6BC77A-7257-4012-87CC-D5A16E76B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239000" y="5270500"/>
          <a:ext cx="7654882" cy="2878667"/>
        </a:xfrm>
        <a:prstGeom prst="rect">
          <a:avLst/>
        </a:prstGeom>
      </xdr:spPr>
    </xdr:pic>
    <xdr:clientData/>
  </xdr:twoCellAnchor>
  <xdr:twoCellAnchor editAs="oneCell">
    <xdr:from>
      <xdr:col>1</xdr:col>
      <xdr:colOff>271201</xdr:colOff>
      <xdr:row>42</xdr:row>
      <xdr:rowOff>158750</xdr:rowOff>
    </xdr:from>
    <xdr:to>
      <xdr:col>7</xdr:col>
      <xdr:colOff>216929</xdr:colOff>
      <xdr:row>56</xdr:row>
      <xdr:rowOff>189000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6B1CD1-F2ED-48CB-B385-1B4728FDD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72284" y="8159750"/>
          <a:ext cx="6644978" cy="2697250"/>
        </a:xfrm>
        <a:prstGeom prst="rect">
          <a:avLst/>
        </a:prstGeom>
      </xdr:spPr>
    </xdr:pic>
    <xdr:clientData/>
  </xdr:twoCellAnchor>
  <xdr:twoCellAnchor editAs="oneCell">
    <xdr:from>
      <xdr:col>7</xdr:col>
      <xdr:colOff>486833</xdr:colOff>
      <xdr:row>41</xdr:row>
      <xdr:rowOff>169334</xdr:rowOff>
    </xdr:from>
    <xdr:to>
      <xdr:col>16</xdr:col>
      <xdr:colOff>552415</xdr:colOff>
      <xdr:row>56</xdr:row>
      <xdr:rowOff>168157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F33BEF-6C5D-413B-86E4-7372DB854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387166" y="7979834"/>
          <a:ext cx="7156416" cy="2856323"/>
        </a:xfrm>
        <a:prstGeom prst="rect">
          <a:avLst/>
        </a:prstGeom>
      </xdr:spPr>
    </xdr:pic>
    <xdr:clientData/>
  </xdr:twoCellAnchor>
  <xdr:twoCellAnchor editAs="oneCell">
    <xdr:from>
      <xdr:col>1</xdr:col>
      <xdr:colOff>84668</xdr:colOff>
      <xdr:row>56</xdr:row>
      <xdr:rowOff>158751</xdr:rowOff>
    </xdr:from>
    <xdr:to>
      <xdr:col>7</xdr:col>
      <xdr:colOff>497417</xdr:colOff>
      <xdr:row>71</xdr:row>
      <xdr:rowOff>166238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3F279ED-D42E-4EC4-81E8-64377C440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5751" y="10826751"/>
          <a:ext cx="7111999" cy="2864987"/>
        </a:xfrm>
        <a:prstGeom prst="rect">
          <a:avLst/>
        </a:prstGeom>
      </xdr:spPr>
    </xdr:pic>
    <xdr:clientData/>
  </xdr:twoCellAnchor>
  <xdr:twoCellAnchor editAs="oneCell">
    <xdr:from>
      <xdr:col>7</xdr:col>
      <xdr:colOff>564639</xdr:colOff>
      <xdr:row>57</xdr:row>
      <xdr:rowOff>21166</xdr:rowOff>
    </xdr:from>
    <xdr:to>
      <xdr:col>15</xdr:col>
      <xdr:colOff>666714</xdr:colOff>
      <xdr:row>70</xdr:row>
      <xdr:rowOff>105833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0A2AF2E-B218-4119-AC0D-043CF113F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464972" y="10879666"/>
          <a:ext cx="6430909" cy="2561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7146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38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2</xdr:col>
      <xdr:colOff>800100</xdr:colOff>
      <xdr:row>13</xdr:row>
      <xdr:rowOff>113799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437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409573</xdr:colOff>
      <xdr:row>8</xdr:row>
      <xdr:rowOff>447675</xdr:rowOff>
    </xdr:from>
    <xdr:to>
      <xdr:col>17</xdr:col>
      <xdr:colOff>638174</xdr:colOff>
      <xdr:row>28</xdr:row>
      <xdr:rowOff>164227</xdr:rowOff>
    </xdr:to>
    <xdr:pic>
      <xdr:nvPicPr>
        <xdr:cNvPr id="17" name="Imagen 16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126" r="265"/>
        <a:stretch/>
      </xdr:blipFill>
      <xdr:spPr>
        <a:xfrm>
          <a:off x="2809873" y="1971675"/>
          <a:ext cx="10896601" cy="4002802"/>
        </a:xfrm>
        <a:prstGeom prst="rect">
          <a:avLst/>
        </a:prstGeom>
      </xdr:spPr>
    </xdr:pic>
    <xdr:clientData/>
  </xdr:twoCellAnchor>
  <xdr:twoCellAnchor>
    <xdr:from>
      <xdr:col>6</xdr:col>
      <xdr:colOff>28574</xdr:colOff>
      <xdr:row>36</xdr:row>
      <xdr:rowOff>180974</xdr:rowOff>
    </xdr:from>
    <xdr:to>
      <xdr:col>12</xdr:col>
      <xdr:colOff>590549</xdr:colOff>
      <xdr:row>50</xdr:row>
      <xdr:rowOff>104774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47624</xdr:colOff>
      <xdr:row>53</xdr:row>
      <xdr:rowOff>104774</xdr:rowOff>
    </xdr:from>
    <xdr:to>
      <xdr:col>12</xdr:col>
      <xdr:colOff>514349</xdr:colOff>
      <xdr:row>69</xdr:row>
      <xdr:rowOff>57149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533400</xdr:colOff>
      <xdr:row>73</xdr:row>
      <xdr:rowOff>495299</xdr:rowOff>
    </xdr:from>
    <xdr:to>
      <xdr:col>12</xdr:col>
      <xdr:colOff>95250</xdr:colOff>
      <xdr:row>87</xdr:row>
      <xdr:rowOff>171449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752475</xdr:colOff>
      <xdr:row>93</xdr:row>
      <xdr:rowOff>285750</xdr:rowOff>
    </xdr:from>
    <xdr:to>
      <xdr:col>12</xdr:col>
      <xdr:colOff>466725</xdr:colOff>
      <xdr:row>109</xdr:row>
      <xdr:rowOff>66675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112</xdr:row>
      <xdr:rowOff>0</xdr:rowOff>
    </xdr:from>
    <xdr:to>
      <xdr:col>12</xdr:col>
      <xdr:colOff>647700</xdr:colOff>
      <xdr:row>126</xdr:row>
      <xdr:rowOff>38100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104775</xdr:colOff>
      <xdr:row>129</xdr:row>
      <xdr:rowOff>161924</xdr:rowOff>
    </xdr:from>
    <xdr:to>
      <xdr:col>13</xdr:col>
      <xdr:colOff>200025</xdr:colOff>
      <xdr:row>144</xdr:row>
      <xdr:rowOff>85724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104774</xdr:colOff>
      <xdr:row>149</xdr:row>
      <xdr:rowOff>180975</xdr:rowOff>
    </xdr:from>
    <xdr:to>
      <xdr:col>13</xdr:col>
      <xdr:colOff>361949</xdr:colOff>
      <xdr:row>164</xdr:row>
      <xdr:rowOff>9525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742949</xdr:colOff>
      <xdr:row>169</xdr:row>
      <xdr:rowOff>190499</xdr:rowOff>
    </xdr:from>
    <xdr:to>
      <xdr:col>12</xdr:col>
      <xdr:colOff>219074</xdr:colOff>
      <xdr:row>183</xdr:row>
      <xdr:rowOff>104774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609599</xdr:colOff>
      <xdr:row>189</xdr:row>
      <xdr:rowOff>152400</xdr:rowOff>
    </xdr:from>
    <xdr:to>
      <xdr:col>12</xdr:col>
      <xdr:colOff>276224</xdr:colOff>
      <xdr:row>205</xdr:row>
      <xdr:rowOff>133350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638175</xdr:colOff>
      <xdr:row>208</xdr:row>
      <xdr:rowOff>66674</xdr:rowOff>
    </xdr:from>
    <xdr:to>
      <xdr:col>12</xdr:col>
      <xdr:colOff>285750</xdr:colOff>
      <xdr:row>223</xdr:row>
      <xdr:rowOff>142875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B40" sqref="B40:N49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83" t="s">
        <v>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2:15" ht="68.25" customHeight="1" x14ac:dyDescent="0.25">
      <c r="B33" s="84" t="s">
        <v>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2:15" ht="43.5" customHeight="1" x14ac:dyDescent="0.25">
      <c r="B34" s="84" t="s">
        <v>2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</row>
    <row r="35" spans="2:15" ht="167.25" customHeight="1" x14ac:dyDescent="0.25">
      <c r="B35" s="85" t="s">
        <v>89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2:15" ht="89.25" customHeight="1" x14ac:dyDescent="0.25">
      <c r="B36" s="86" t="s">
        <v>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2:15" ht="58.5" customHeight="1" x14ac:dyDescent="0.25">
      <c r="B37" s="86" t="s">
        <v>4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79" t="s">
        <v>264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2:15" ht="14.45" customHeight="1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2:15" ht="14.45" customHeigh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2:15" ht="14.45" customHeight="1" x14ac:dyDescent="0.2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2:15" ht="14.45" customHeight="1" x14ac:dyDescent="0.25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2:15" ht="14.45" customHeight="1" x14ac:dyDescent="0.25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2:15" ht="14.45" customHeigh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2:15" ht="14.45" customHeight="1" x14ac:dyDescent="0.25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2:15" ht="14.45" customHeight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2:14" ht="34.5" customHeight="1" x14ac:dyDescent="0.25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1" spans="2:14" ht="87.75" customHeight="1" x14ac:dyDescent="0.25">
      <c r="B51" s="81" t="s">
        <v>62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0" workbookViewId="0">
      <selection activeCell="C20" sqref="C20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94</v>
      </c>
    </row>
    <row r="34" spans="2:19" ht="18.75" x14ac:dyDescent="0.3">
      <c r="C34" s="33" t="s">
        <v>95</v>
      </c>
    </row>
    <row r="35" spans="2:19" ht="18.75" x14ac:dyDescent="0.3">
      <c r="C35" s="33" t="s">
        <v>96</v>
      </c>
    </row>
    <row r="37" spans="2:19" ht="39" customHeight="1" x14ac:dyDescent="0.25">
      <c r="B37" s="6"/>
      <c r="C37" s="88" t="s">
        <v>12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89" t="s">
        <v>13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424</v>
      </c>
      <c r="E42" s="10">
        <v>61</v>
      </c>
      <c r="F42" s="10">
        <v>37</v>
      </c>
      <c r="G42" s="10">
        <v>4</v>
      </c>
      <c r="H42" s="11">
        <v>526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603</v>
      </c>
      <c r="E43" s="10">
        <v>90</v>
      </c>
      <c r="F43" s="10">
        <v>77</v>
      </c>
      <c r="G43" s="10">
        <v>8</v>
      </c>
      <c r="H43" s="11">
        <v>778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0.41285296981499514</v>
      </c>
      <c r="E46" s="12">
        <v>0.40397350993377484</v>
      </c>
      <c r="F46" s="12">
        <v>0.32456140350877194</v>
      </c>
      <c r="G46" s="12">
        <v>0.33333333333333331</v>
      </c>
      <c r="H46" s="13">
        <v>0.40337423312883436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0.58714703018500491</v>
      </c>
      <c r="E47" s="12">
        <v>0.59602649006622521</v>
      </c>
      <c r="F47" s="12">
        <v>0.67543859649122806</v>
      </c>
      <c r="G47" s="12">
        <v>0.66666666666666663</v>
      </c>
      <c r="H47" s="13">
        <v>0.59662576687116564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89" t="s">
        <v>20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783</v>
      </c>
      <c r="E52" s="10">
        <v>116</v>
      </c>
      <c r="F52" s="10">
        <v>91</v>
      </c>
      <c r="G52" s="10">
        <v>5</v>
      </c>
      <c r="H52" s="10">
        <v>995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152</v>
      </c>
      <c r="E53" s="10">
        <v>16</v>
      </c>
      <c r="F53" s="10">
        <v>18</v>
      </c>
      <c r="G53" s="10">
        <v>4</v>
      </c>
      <c r="H53" s="10">
        <v>190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92</v>
      </c>
      <c r="E54" s="10">
        <v>19</v>
      </c>
      <c r="F54" s="10">
        <v>5</v>
      </c>
      <c r="G54" s="10">
        <v>3</v>
      </c>
      <c r="H54" s="10">
        <v>119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0.76241480038948395</v>
      </c>
      <c r="E57" s="12">
        <v>0.76821192052980136</v>
      </c>
      <c r="F57" s="12">
        <v>0.79824561403508776</v>
      </c>
      <c r="G57" s="12">
        <v>0.41666666666666669</v>
      </c>
      <c r="H57" s="12">
        <v>0.7630368098159509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0.14800389483933787</v>
      </c>
      <c r="E58" s="12">
        <v>0.10596026490066225</v>
      </c>
      <c r="F58" s="12">
        <v>0.15789473684210525</v>
      </c>
      <c r="G58" s="12">
        <v>0.33333333333333331</v>
      </c>
      <c r="H58" s="12">
        <v>0.14570552147239263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8.9581304771178191E-2</v>
      </c>
      <c r="E59" s="12">
        <v>0.12582781456953643</v>
      </c>
      <c r="F59" s="12">
        <v>4.3859649122807015E-2</v>
      </c>
      <c r="G59" s="12">
        <v>0.25</v>
      </c>
      <c r="H59" s="12">
        <v>9.1257668711656442E-2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89" t="s">
        <v>24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0.85432733504712943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0.10025706940874037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4.0274207369323051E-2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88" t="s">
        <v>25</v>
      </c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R76" s="34"/>
      <c r="S76" s="7"/>
    </row>
    <row r="77" spans="3:19" x14ac:dyDescent="0.25">
      <c r="R77" s="34"/>
      <c r="S77" s="7"/>
    </row>
    <row r="78" spans="3:19" ht="23.25" x14ac:dyDescent="0.25">
      <c r="C78" s="89" t="s">
        <v>26</v>
      </c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0.55291411042944782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45" t="s">
        <v>27</v>
      </c>
      <c r="D82" s="8" t="s">
        <v>97</v>
      </c>
      <c r="E82" s="8" t="s">
        <v>98</v>
      </c>
      <c r="F82" s="8" t="s">
        <v>99</v>
      </c>
      <c r="R82" s="34"/>
      <c r="S82" s="7"/>
    </row>
    <row r="83" spans="3:19" ht="21" x14ac:dyDescent="0.25">
      <c r="C83" s="15" t="s">
        <v>28</v>
      </c>
      <c r="D83" s="12">
        <v>0.14783347493627869</v>
      </c>
      <c r="E83" s="12">
        <v>0.5998300764655905</v>
      </c>
      <c r="F83" s="12">
        <v>0.25233644859813081</v>
      </c>
      <c r="R83" s="34"/>
      <c r="S83" s="7"/>
    </row>
    <row r="84" spans="3:19" ht="21" x14ac:dyDescent="0.25">
      <c r="C84" s="15" t="s">
        <v>29</v>
      </c>
      <c r="D84" s="12">
        <v>0.19027303754266212</v>
      </c>
      <c r="E84" s="12">
        <v>0.52815699658703075</v>
      </c>
      <c r="F84" s="12">
        <v>0.28156996587030719</v>
      </c>
      <c r="R84" s="34"/>
      <c r="S84" s="7"/>
    </row>
    <row r="85" spans="3:19" ht="21" x14ac:dyDescent="0.25">
      <c r="C85" s="15" t="s">
        <v>30</v>
      </c>
      <c r="D85" s="12">
        <v>0.29743589743589743</v>
      </c>
      <c r="E85" s="12">
        <v>0.5837606837606838</v>
      </c>
      <c r="F85" s="12">
        <v>0.1188034188034188</v>
      </c>
      <c r="R85" s="34"/>
      <c r="S85" s="7"/>
    </row>
    <row r="86" spans="3:19" ht="21" x14ac:dyDescent="0.25">
      <c r="C86" s="15" t="s">
        <v>31</v>
      </c>
      <c r="D86" s="12">
        <v>0.20967741935483872</v>
      </c>
      <c r="E86" s="12">
        <v>0.61544991511035652</v>
      </c>
      <c r="F86" s="12">
        <v>0.17487266553480477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100</v>
      </c>
      <c r="D88" s="12">
        <v>1.6104294478527608E-2</v>
      </c>
      <c r="R88" s="34"/>
      <c r="S88" s="7"/>
    </row>
    <row r="89" spans="3:19" x14ac:dyDescent="0.25">
      <c r="R89" s="34"/>
      <c r="S89" s="7"/>
    </row>
    <row r="90" spans="3:19" ht="23.25" x14ac:dyDescent="0.25">
      <c r="C90" s="45" t="s">
        <v>100</v>
      </c>
      <c r="D90" s="8" t="s">
        <v>97</v>
      </c>
      <c r="E90" s="8" t="s">
        <v>98</v>
      </c>
      <c r="F90" s="8" t="s">
        <v>99</v>
      </c>
      <c r="R90" s="34"/>
      <c r="S90" s="7"/>
    </row>
    <row r="91" spans="3:19" ht="21" x14ac:dyDescent="0.25">
      <c r="C91" s="15" t="s">
        <v>28</v>
      </c>
      <c r="D91" s="12">
        <v>0.12861736334405144</v>
      </c>
      <c r="E91" s="12">
        <v>0.40192926045016075</v>
      </c>
      <c r="F91" s="12">
        <v>0.46945337620578781</v>
      </c>
      <c r="R91" s="34"/>
      <c r="S91" s="7"/>
    </row>
    <row r="92" spans="3:19" ht="21" x14ac:dyDescent="0.25">
      <c r="C92" s="15" t="s">
        <v>29</v>
      </c>
      <c r="D92" s="12">
        <v>0.17080745341614906</v>
      </c>
      <c r="E92" s="12">
        <v>0.36024844720496896</v>
      </c>
      <c r="F92" s="12">
        <v>0.46894409937888198</v>
      </c>
      <c r="R92" s="34"/>
      <c r="S92" s="7"/>
    </row>
    <row r="93" spans="3:19" ht="21" x14ac:dyDescent="0.25">
      <c r="C93" s="15" t="s">
        <v>30</v>
      </c>
      <c r="D93" s="12">
        <v>0.16455696202531644</v>
      </c>
      <c r="E93" s="12">
        <v>0.43354430379746833</v>
      </c>
      <c r="F93" s="12">
        <v>0.40189873417721517</v>
      </c>
      <c r="R93" s="34"/>
      <c r="S93" s="7"/>
    </row>
    <row r="94" spans="3:19" ht="21" x14ac:dyDescent="0.25">
      <c r="C94" s="15" t="s">
        <v>31</v>
      </c>
      <c r="D94" s="12">
        <v>0.14420062695924765</v>
      </c>
      <c r="E94" s="12">
        <v>0.40752351097178685</v>
      </c>
      <c r="F94" s="12">
        <v>0.44827586206896552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89" t="s">
        <v>32</v>
      </c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90" t="s">
        <v>33</v>
      </c>
      <c r="D98" s="90"/>
      <c r="E98" s="90"/>
      <c r="F98" s="90"/>
      <c r="G98" s="90"/>
      <c r="H98" s="90"/>
      <c r="I98" s="90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87" t="s">
        <v>101</v>
      </c>
      <c r="D99" s="87"/>
      <c r="E99" s="87"/>
      <c r="F99" s="87"/>
      <c r="G99" s="87"/>
      <c r="H99" s="87"/>
      <c r="I99" s="87"/>
      <c r="J99" s="12">
        <v>1.1727078891257996E-2</v>
      </c>
      <c r="K99" s="12">
        <v>9.5948827292110881E-3</v>
      </c>
      <c r="L99" s="12">
        <v>5.1172707889125799E-2</v>
      </c>
      <c r="M99" s="12">
        <v>0.54371002132196167</v>
      </c>
      <c r="N99" s="12">
        <v>0.38379530916844351</v>
      </c>
      <c r="O99" s="23">
        <v>4.2782515991471213</v>
      </c>
      <c r="R99" s="34"/>
      <c r="S99" s="7"/>
    </row>
    <row r="100" spans="2:19" ht="18.75" x14ac:dyDescent="0.25">
      <c r="B100" s="5">
        <v>2</v>
      </c>
      <c r="C100" s="87" t="s">
        <v>102</v>
      </c>
      <c r="D100" s="87"/>
      <c r="E100" s="87"/>
      <c r="F100" s="87"/>
      <c r="G100" s="87"/>
      <c r="H100" s="87"/>
      <c r="I100" s="87"/>
      <c r="J100" s="12">
        <v>9.5948827292110881E-3</v>
      </c>
      <c r="K100" s="12">
        <v>2.1321961620469083E-2</v>
      </c>
      <c r="L100" s="12">
        <v>4.4776119402985072E-2</v>
      </c>
      <c r="M100" s="12">
        <v>0.55437100213219614</v>
      </c>
      <c r="N100" s="12">
        <v>0.36993603411513859</v>
      </c>
      <c r="O100" s="23">
        <v>4.2537313432835822</v>
      </c>
      <c r="R100" s="34"/>
      <c r="S100" s="7"/>
    </row>
    <row r="101" spans="2:19" ht="18.75" x14ac:dyDescent="0.25">
      <c r="B101" s="5">
        <v>3</v>
      </c>
      <c r="C101" s="87" t="s">
        <v>103</v>
      </c>
      <c r="D101" s="87"/>
      <c r="E101" s="87"/>
      <c r="F101" s="87"/>
      <c r="G101" s="87"/>
      <c r="H101" s="87"/>
      <c r="I101" s="87"/>
      <c r="J101" s="12">
        <v>9.5948827292110881E-3</v>
      </c>
      <c r="K101" s="12">
        <v>3.1982942430703626E-2</v>
      </c>
      <c r="L101" s="12">
        <v>7.1428571428571425E-2</v>
      </c>
      <c r="M101" s="12">
        <v>0.61087420042643925</v>
      </c>
      <c r="N101" s="12">
        <v>0.27611940298507465</v>
      </c>
      <c r="O101" s="23">
        <v>4.1119402985074629</v>
      </c>
      <c r="R101" s="34"/>
      <c r="S101" s="7"/>
    </row>
    <row r="102" spans="2:19" ht="30.75" customHeight="1" x14ac:dyDescent="0.25">
      <c r="B102" s="5">
        <v>4</v>
      </c>
      <c r="C102" s="87" t="s">
        <v>104</v>
      </c>
      <c r="D102" s="87"/>
      <c r="E102" s="87"/>
      <c r="F102" s="87"/>
      <c r="G102" s="87"/>
      <c r="H102" s="87"/>
      <c r="I102" s="87"/>
      <c r="J102" s="12">
        <v>2.5586353944562899E-2</v>
      </c>
      <c r="K102" s="12">
        <v>9.2750533049040518E-2</v>
      </c>
      <c r="L102" s="12">
        <v>0.13539445628997868</v>
      </c>
      <c r="M102" s="12">
        <v>0.50639658848614078</v>
      </c>
      <c r="N102" s="12">
        <v>0.23987206823027718</v>
      </c>
      <c r="O102" s="23">
        <v>3.8422174840085286</v>
      </c>
      <c r="R102" s="34"/>
      <c r="S102" s="7"/>
    </row>
    <row r="103" spans="2:19" ht="18.75" x14ac:dyDescent="0.25">
      <c r="B103" s="5">
        <v>5</v>
      </c>
      <c r="C103" s="87" t="s">
        <v>105</v>
      </c>
      <c r="D103" s="87"/>
      <c r="E103" s="87"/>
      <c r="F103" s="87"/>
      <c r="G103" s="87"/>
      <c r="H103" s="87"/>
      <c r="I103" s="87"/>
      <c r="J103" s="12">
        <v>1.1727078891257996E-2</v>
      </c>
      <c r="K103" s="12">
        <v>1.279317697228145E-2</v>
      </c>
      <c r="L103" s="12">
        <v>3.1982942430703626E-2</v>
      </c>
      <c r="M103" s="12">
        <v>0.40191897654584224</v>
      </c>
      <c r="N103" s="12">
        <v>0.54157782515991471</v>
      </c>
      <c r="O103" s="23">
        <v>4.4488272921108738</v>
      </c>
      <c r="R103" s="34"/>
      <c r="S103" s="7"/>
    </row>
    <row r="104" spans="2:19" ht="28.5" customHeight="1" x14ac:dyDescent="0.25">
      <c r="B104" s="5">
        <v>6</v>
      </c>
      <c r="C104" s="87" t="s">
        <v>106</v>
      </c>
      <c r="D104" s="87"/>
      <c r="E104" s="87"/>
      <c r="F104" s="87"/>
      <c r="G104" s="87"/>
      <c r="H104" s="87"/>
      <c r="I104" s="87"/>
      <c r="J104" s="12">
        <v>1.279317697228145E-2</v>
      </c>
      <c r="K104" s="12">
        <v>1.8123667377398719E-2</v>
      </c>
      <c r="L104" s="12">
        <v>2.9850746268656716E-2</v>
      </c>
      <c r="M104" s="12">
        <v>0.35607675906183367</v>
      </c>
      <c r="N104" s="12">
        <v>0.58315565031982941</v>
      </c>
      <c r="O104" s="23">
        <v>4.478678038379531</v>
      </c>
      <c r="R104" s="34"/>
      <c r="S104" s="7"/>
    </row>
    <row r="105" spans="2:19" ht="18.75" x14ac:dyDescent="0.25">
      <c r="B105" s="5">
        <v>7</v>
      </c>
      <c r="C105" s="87" t="s">
        <v>107</v>
      </c>
      <c r="D105" s="87"/>
      <c r="E105" s="87"/>
      <c r="F105" s="87"/>
      <c r="G105" s="87"/>
      <c r="H105" s="87"/>
      <c r="I105" s="87"/>
      <c r="J105" s="12">
        <v>9.5948827292110881E-3</v>
      </c>
      <c r="K105" s="12">
        <v>1.0660980810234541E-2</v>
      </c>
      <c r="L105" s="12">
        <v>3.9445628997867806E-2</v>
      </c>
      <c r="M105" s="12">
        <v>0.44776119402985076</v>
      </c>
      <c r="N105" s="12">
        <v>0.4925373134328358</v>
      </c>
      <c r="O105" s="23">
        <v>4.4029850746268657</v>
      </c>
      <c r="R105" s="34"/>
      <c r="S105" s="7"/>
    </row>
    <row r="106" spans="2:19" ht="18.75" x14ac:dyDescent="0.25">
      <c r="B106" s="5">
        <v>8</v>
      </c>
      <c r="C106" s="87" t="s">
        <v>108</v>
      </c>
      <c r="D106" s="87"/>
      <c r="E106" s="87"/>
      <c r="F106" s="87"/>
      <c r="G106" s="87"/>
      <c r="H106" s="87"/>
      <c r="I106" s="87"/>
      <c r="J106" s="12">
        <v>1.0660980810234541E-2</v>
      </c>
      <c r="K106" s="12">
        <v>1.7057569296375266E-2</v>
      </c>
      <c r="L106" s="12">
        <v>5.9701492537313432E-2</v>
      </c>
      <c r="M106" s="12">
        <v>0.48614072494669508</v>
      </c>
      <c r="N106" s="12">
        <v>0.42643923240938164</v>
      </c>
      <c r="O106" s="23">
        <v>4.3006396588486142</v>
      </c>
      <c r="R106" s="34"/>
      <c r="S106" s="7"/>
    </row>
    <row r="107" spans="2:19" ht="18.75" x14ac:dyDescent="0.25">
      <c r="B107" s="5">
        <v>9</v>
      </c>
      <c r="C107" s="87" t="s">
        <v>109</v>
      </c>
      <c r="D107" s="87"/>
      <c r="E107" s="87"/>
      <c r="F107" s="87"/>
      <c r="G107" s="87"/>
      <c r="H107" s="87"/>
      <c r="I107" s="87"/>
      <c r="J107" s="12">
        <v>1.0660980810234541E-2</v>
      </c>
      <c r="K107" s="12">
        <v>4.2643923240938165E-3</v>
      </c>
      <c r="L107" s="12">
        <v>2.9850746268656716E-2</v>
      </c>
      <c r="M107" s="12">
        <v>0.46162046908315563</v>
      </c>
      <c r="N107" s="12">
        <v>0.49360341151385928</v>
      </c>
      <c r="O107" s="23">
        <v>4.4232409381663116</v>
      </c>
      <c r="R107" s="34"/>
      <c r="S107" s="7"/>
    </row>
    <row r="108" spans="2:19" ht="18.75" x14ac:dyDescent="0.25">
      <c r="B108" s="5">
        <v>10</v>
      </c>
      <c r="C108" s="87" t="s">
        <v>110</v>
      </c>
      <c r="D108" s="87"/>
      <c r="E108" s="87"/>
      <c r="F108" s="87"/>
      <c r="G108" s="87"/>
      <c r="H108" s="87"/>
      <c r="I108" s="87"/>
      <c r="J108" s="12">
        <v>1.1727078891257996E-2</v>
      </c>
      <c r="K108" s="12">
        <v>4.6908315565031986E-2</v>
      </c>
      <c r="L108" s="12">
        <v>8.7420042643923238E-2</v>
      </c>
      <c r="M108" s="12">
        <v>0.50639658848614078</v>
      </c>
      <c r="N108" s="12">
        <v>0.34754797441364604</v>
      </c>
      <c r="O108" s="23">
        <v>4.1311300639658848</v>
      </c>
      <c r="R108" s="34"/>
      <c r="S108" s="7"/>
    </row>
    <row r="109" spans="2:19" ht="18.75" x14ac:dyDescent="0.25">
      <c r="B109" s="5">
        <v>11</v>
      </c>
      <c r="C109" s="87" t="s">
        <v>111</v>
      </c>
      <c r="D109" s="87"/>
      <c r="E109" s="87"/>
      <c r="F109" s="87"/>
      <c r="G109" s="87"/>
      <c r="H109" s="87"/>
      <c r="I109" s="87"/>
      <c r="J109" s="12">
        <v>7.462686567164179E-3</v>
      </c>
      <c r="K109" s="12">
        <v>4.0511727078891259E-2</v>
      </c>
      <c r="L109" s="12">
        <v>6.5031982942430705E-2</v>
      </c>
      <c r="M109" s="12">
        <v>0.4925373134328358</v>
      </c>
      <c r="N109" s="12">
        <v>0.29850746268656714</v>
      </c>
      <c r="O109" s="23">
        <v>3.7462686567164178</v>
      </c>
      <c r="R109" s="34"/>
      <c r="S109" s="7"/>
    </row>
    <row r="110" spans="2:19" ht="18.75" x14ac:dyDescent="0.25">
      <c r="B110" s="5">
        <v>12</v>
      </c>
      <c r="C110" s="87" t="s">
        <v>112</v>
      </c>
      <c r="D110" s="87"/>
      <c r="E110" s="87"/>
      <c r="F110" s="87"/>
      <c r="G110" s="87"/>
      <c r="H110" s="87"/>
      <c r="I110" s="87"/>
      <c r="J110" s="12">
        <v>1.0660980810234541E-2</v>
      </c>
      <c r="K110" s="12">
        <v>4.2643923240938165E-3</v>
      </c>
      <c r="L110" s="12">
        <v>3.0916844349680169E-2</v>
      </c>
      <c r="M110" s="12">
        <v>0.46268656716417911</v>
      </c>
      <c r="N110" s="12">
        <v>0.39552238805970147</v>
      </c>
      <c r="O110" s="23">
        <v>3.9402985074626864</v>
      </c>
      <c r="R110" s="34"/>
      <c r="S110" s="7"/>
    </row>
    <row r="111" spans="2:19" ht="18.75" x14ac:dyDescent="0.25">
      <c r="B111" s="5">
        <v>13</v>
      </c>
      <c r="C111" s="87" t="s">
        <v>113</v>
      </c>
      <c r="D111" s="87"/>
      <c r="E111" s="87"/>
      <c r="F111" s="87"/>
      <c r="G111" s="87"/>
      <c r="H111" s="87"/>
      <c r="I111" s="87"/>
      <c r="J111" s="12">
        <v>7.462686567164179E-3</v>
      </c>
      <c r="K111" s="12">
        <v>1.7057569296375266E-2</v>
      </c>
      <c r="L111" s="12">
        <v>6.1833688699360338E-2</v>
      </c>
      <c r="M111" s="12">
        <v>0.51812366737739868</v>
      </c>
      <c r="N111" s="12">
        <v>0.29957356076759062</v>
      </c>
      <c r="O111" s="23">
        <v>3.7974413646055436</v>
      </c>
      <c r="R111" s="34"/>
      <c r="S111" s="7"/>
    </row>
    <row r="112" spans="2:19" ht="18.75" x14ac:dyDescent="0.25">
      <c r="B112" s="5">
        <v>14</v>
      </c>
      <c r="C112" s="87" t="s">
        <v>114</v>
      </c>
      <c r="D112" s="87"/>
      <c r="E112" s="87"/>
      <c r="F112" s="87"/>
      <c r="G112" s="87"/>
      <c r="H112" s="87"/>
      <c r="I112" s="87"/>
      <c r="J112" s="12">
        <v>1.0660980810234541E-2</v>
      </c>
      <c r="K112" s="12">
        <v>7.462686567164179E-3</v>
      </c>
      <c r="L112" s="12">
        <v>2.3454157782515993E-2</v>
      </c>
      <c r="M112" s="12">
        <v>0.41471215351812368</v>
      </c>
      <c r="N112" s="12">
        <v>0.44776119402985076</v>
      </c>
      <c r="O112" s="23">
        <v>3.9936034115138592</v>
      </c>
      <c r="R112" s="34"/>
      <c r="S112" s="7"/>
    </row>
    <row r="113" spans="2:19" ht="18.75" x14ac:dyDescent="0.25">
      <c r="B113" s="5">
        <v>15</v>
      </c>
      <c r="C113" s="87" t="s">
        <v>115</v>
      </c>
      <c r="D113" s="87"/>
      <c r="E113" s="87"/>
      <c r="F113" s="87"/>
      <c r="G113" s="87"/>
      <c r="H113" s="87"/>
      <c r="I113" s="87"/>
      <c r="J113" s="12">
        <v>8.5287846481876331E-3</v>
      </c>
      <c r="K113" s="12">
        <v>5.3304904051172707E-3</v>
      </c>
      <c r="L113" s="12">
        <v>2.0255863539445629E-2</v>
      </c>
      <c r="M113" s="12">
        <v>0.33688699360341151</v>
      </c>
      <c r="N113" s="12">
        <v>0.53304904051172708</v>
      </c>
      <c r="O113" s="23">
        <v>4.0927505330490401</v>
      </c>
      <c r="R113" s="34"/>
      <c r="S113" s="7"/>
    </row>
    <row r="114" spans="2:19" ht="18.75" x14ac:dyDescent="0.25">
      <c r="B114" s="5">
        <v>16</v>
      </c>
      <c r="C114" s="87" t="s">
        <v>116</v>
      </c>
      <c r="D114" s="87"/>
      <c r="E114" s="87"/>
      <c r="F114" s="87"/>
      <c r="G114" s="87"/>
      <c r="H114" s="87"/>
      <c r="I114" s="87"/>
      <c r="J114" s="12">
        <v>3.1982942430703624E-3</v>
      </c>
      <c r="K114" s="12">
        <v>1.0660980810234541E-2</v>
      </c>
      <c r="L114" s="12">
        <v>1.5991471215351813E-2</v>
      </c>
      <c r="M114" s="12">
        <v>0.29424307036247332</v>
      </c>
      <c r="N114" s="12">
        <v>0.57995735607675902</v>
      </c>
      <c r="O114" s="23">
        <v>4.1492537313432836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90" t="s">
        <v>117</v>
      </c>
      <c r="D132" s="90"/>
      <c r="E132" s="90"/>
      <c r="F132" s="90"/>
      <c r="G132" s="90"/>
      <c r="H132" s="90"/>
      <c r="I132" s="90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91" t="s">
        <v>118</v>
      </c>
      <c r="D133" s="91"/>
      <c r="E133" s="91"/>
      <c r="F133" s="91"/>
      <c r="G133" s="91"/>
      <c r="H133" s="91"/>
      <c r="I133" s="91"/>
      <c r="J133" s="12">
        <v>8.0000000000000002E-3</v>
      </c>
      <c r="K133" s="12">
        <v>4.0000000000000001E-3</v>
      </c>
      <c r="L133" s="12">
        <v>0.216</v>
      </c>
      <c r="M133" s="12">
        <v>0.50800000000000001</v>
      </c>
      <c r="N133" s="12">
        <v>0.26400000000000001</v>
      </c>
      <c r="O133" s="46">
        <v>4.016</v>
      </c>
      <c r="R133" s="34"/>
      <c r="S133" s="7"/>
    </row>
    <row r="134" spans="2:19" ht="17.25" customHeight="1" x14ac:dyDescent="0.3">
      <c r="B134" s="5">
        <v>2</v>
      </c>
      <c r="C134" s="91" t="s">
        <v>119</v>
      </c>
      <c r="D134" s="91"/>
      <c r="E134" s="91"/>
      <c r="F134" s="91"/>
      <c r="G134" s="91"/>
      <c r="H134" s="91"/>
      <c r="I134" s="91"/>
      <c r="J134" s="12">
        <v>1.6E-2</v>
      </c>
      <c r="K134" s="12">
        <v>5.6000000000000001E-2</v>
      </c>
      <c r="L134" s="12">
        <v>0.16800000000000001</v>
      </c>
      <c r="M134" s="12">
        <v>0.48399999999999999</v>
      </c>
      <c r="N134" s="12">
        <v>0.27600000000000002</v>
      </c>
      <c r="O134" s="46">
        <v>3.948</v>
      </c>
      <c r="R134" s="34"/>
      <c r="S134" s="7"/>
    </row>
    <row r="135" spans="2:19" ht="17.25" customHeight="1" x14ac:dyDescent="0.3">
      <c r="B135" s="5">
        <v>3</v>
      </c>
      <c r="C135" s="91" t="s">
        <v>120</v>
      </c>
      <c r="D135" s="91"/>
      <c r="E135" s="91"/>
      <c r="F135" s="91"/>
      <c r="G135" s="91"/>
      <c r="H135" s="91"/>
      <c r="I135" s="91"/>
      <c r="J135" s="12">
        <v>0.02</v>
      </c>
      <c r="K135" s="12">
        <v>0.04</v>
      </c>
      <c r="L135" s="12">
        <v>0.16400000000000001</v>
      </c>
      <c r="M135" s="12">
        <v>0.52400000000000002</v>
      </c>
      <c r="N135" s="12">
        <v>0.252</v>
      </c>
      <c r="O135" s="46">
        <v>3.948</v>
      </c>
      <c r="R135" s="34"/>
      <c r="S135" s="7"/>
    </row>
    <row r="136" spans="2:19" ht="17.25" customHeight="1" x14ac:dyDescent="0.3">
      <c r="B136" s="5">
        <v>4</v>
      </c>
      <c r="C136" s="91" t="s">
        <v>121</v>
      </c>
      <c r="D136" s="91"/>
      <c r="E136" s="91"/>
      <c r="F136" s="91"/>
      <c r="G136" s="91"/>
      <c r="H136" s="91"/>
      <c r="I136" s="91"/>
      <c r="J136" s="12">
        <v>1.6E-2</v>
      </c>
      <c r="K136" s="12">
        <v>8.0000000000000002E-3</v>
      </c>
      <c r="L136" s="12">
        <v>0.08</v>
      </c>
      <c r="M136" s="12">
        <v>0.54400000000000004</v>
      </c>
      <c r="N136" s="12">
        <v>0.35199999999999998</v>
      </c>
      <c r="O136" s="46">
        <v>4.2080000000000002</v>
      </c>
      <c r="R136" s="34"/>
      <c r="S136" s="7"/>
    </row>
    <row r="137" spans="2:19" ht="17.25" customHeight="1" x14ac:dyDescent="0.3">
      <c r="B137" s="5">
        <v>5</v>
      </c>
      <c r="C137" s="91" t="s">
        <v>122</v>
      </c>
      <c r="D137" s="91"/>
      <c r="E137" s="91"/>
      <c r="F137" s="91"/>
      <c r="G137" s="91"/>
      <c r="H137" s="91"/>
      <c r="I137" s="91"/>
      <c r="J137" s="12">
        <v>1.2E-2</v>
      </c>
      <c r="K137" s="12">
        <v>1.6E-2</v>
      </c>
      <c r="L137" s="12">
        <v>9.6000000000000002E-2</v>
      </c>
      <c r="M137" s="12">
        <v>0.5</v>
      </c>
      <c r="N137" s="12">
        <v>0.376</v>
      </c>
      <c r="O137" s="46">
        <v>4.2119999999999997</v>
      </c>
      <c r="R137" s="34"/>
      <c r="S137" s="7"/>
    </row>
    <row r="138" spans="2:19" ht="17.25" customHeight="1" x14ac:dyDescent="0.3">
      <c r="B138" s="5">
        <v>6</v>
      </c>
      <c r="C138" s="91" t="s">
        <v>123</v>
      </c>
      <c r="D138" s="91"/>
      <c r="E138" s="91"/>
      <c r="F138" s="91"/>
      <c r="G138" s="91"/>
      <c r="H138" s="91"/>
      <c r="I138" s="91"/>
      <c r="J138" s="12">
        <v>0.02</v>
      </c>
      <c r="K138" s="12">
        <v>4.0000000000000001E-3</v>
      </c>
      <c r="L138" s="12">
        <v>0.04</v>
      </c>
      <c r="M138" s="12">
        <v>0.504</v>
      </c>
      <c r="N138" s="12">
        <v>0.432</v>
      </c>
      <c r="O138" s="46">
        <v>4.3239999999999998</v>
      </c>
      <c r="R138" s="34"/>
      <c r="S138" s="7"/>
    </row>
    <row r="139" spans="2:19" ht="17.25" customHeight="1" x14ac:dyDescent="0.3">
      <c r="B139" s="5">
        <v>7</v>
      </c>
      <c r="C139" s="91" t="s">
        <v>124</v>
      </c>
      <c r="D139" s="91"/>
      <c r="E139" s="91"/>
      <c r="F139" s="91"/>
      <c r="G139" s="91"/>
      <c r="H139" s="91"/>
      <c r="I139" s="91"/>
      <c r="J139" s="12">
        <v>1.6E-2</v>
      </c>
      <c r="K139" s="12">
        <v>4.0000000000000001E-3</v>
      </c>
      <c r="L139" s="12">
        <v>6.4000000000000001E-2</v>
      </c>
      <c r="M139" s="12">
        <v>0.51200000000000001</v>
      </c>
      <c r="N139" s="12">
        <v>0.40400000000000003</v>
      </c>
      <c r="O139" s="46">
        <v>4.2839999999999998</v>
      </c>
      <c r="R139" s="34"/>
      <c r="S139" s="7"/>
    </row>
    <row r="140" spans="2:19" ht="17.25" customHeight="1" x14ac:dyDescent="0.3">
      <c r="B140" s="5">
        <v>8</v>
      </c>
      <c r="C140" s="91" t="s">
        <v>125</v>
      </c>
      <c r="D140" s="91"/>
      <c r="E140" s="91"/>
      <c r="F140" s="91"/>
      <c r="G140" s="91"/>
      <c r="H140" s="91"/>
      <c r="I140" s="91"/>
      <c r="J140" s="12">
        <v>0.02</v>
      </c>
      <c r="K140" s="12">
        <v>1.6E-2</v>
      </c>
      <c r="L140" s="12">
        <v>0.104</v>
      </c>
      <c r="M140" s="12">
        <v>0.54800000000000004</v>
      </c>
      <c r="N140" s="12">
        <v>0.312</v>
      </c>
      <c r="O140" s="46">
        <v>4.1159999999999997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88" t="s">
        <v>35</v>
      </c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92" t="s">
        <v>126</v>
      </c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45" t="s">
        <v>127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97</v>
      </c>
      <c r="D155" s="10">
        <v>228</v>
      </c>
      <c r="E155" s="10">
        <v>19</v>
      </c>
      <c r="F155" s="10">
        <v>247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128</v>
      </c>
      <c r="D156" s="10">
        <v>89</v>
      </c>
      <c r="E156" s="10">
        <v>9</v>
      </c>
      <c r="F156" s="10">
        <v>98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99</v>
      </c>
      <c r="D157" s="10">
        <v>17</v>
      </c>
      <c r="E157" s="10">
        <v>1</v>
      </c>
      <c r="F157" s="10">
        <v>18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129</v>
      </c>
      <c r="D158" s="10">
        <v>4</v>
      </c>
      <c r="E158" s="10">
        <v>0</v>
      </c>
      <c r="F158" s="10">
        <v>4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90</v>
      </c>
      <c r="D159" s="10">
        <v>7</v>
      </c>
      <c r="E159" s="10">
        <v>18</v>
      </c>
      <c r="F159" s="10">
        <v>25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36</v>
      </c>
      <c r="D160" s="10">
        <v>677</v>
      </c>
      <c r="E160" s="10">
        <v>104</v>
      </c>
      <c r="F160" s="10">
        <v>781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45" t="s">
        <v>130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97</v>
      </c>
      <c r="D163" s="12">
        <v>0.22200584225900682</v>
      </c>
      <c r="E163" s="12">
        <v>0.12582781456953643</v>
      </c>
      <c r="F163" s="12">
        <v>0.20967741935483872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128</v>
      </c>
      <c r="D164" s="12">
        <v>8.6660175267770201E-2</v>
      </c>
      <c r="E164" s="12">
        <v>5.9602649006622516E-2</v>
      </c>
      <c r="F164" s="12">
        <v>8.3191850594227498E-2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99</v>
      </c>
      <c r="D165" s="12">
        <v>1.6553067185978577E-2</v>
      </c>
      <c r="E165" s="12">
        <v>6.6225165562913907E-3</v>
      </c>
      <c r="F165" s="12">
        <v>1.5280135823429542E-2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129</v>
      </c>
      <c r="D166" s="12">
        <v>3.8948393378773127E-3</v>
      </c>
      <c r="E166" s="12">
        <v>0</v>
      </c>
      <c r="F166" s="12">
        <v>3.3955857385398981E-3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90</v>
      </c>
      <c r="D167" s="12">
        <v>6.815968841285297E-3</v>
      </c>
      <c r="E167" s="12">
        <v>0.11920529801324503</v>
      </c>
      <c r="F167" s="12">
        <v>2.1222410865874362E-2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36</v>
      </c>
      <c r="D168" s="12">
        <v>0.65920155793573521</v>
      </c>
      <c r="E168" s="12">
        <v>0.6887417218543046</v>
      </c>
      <c r="F168" s="12">
        <v>0.66298811544991509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45" t="s">
        <v>131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97</v>
      </c>
      <c r="D171" s="10">
        <v>176</v>
      </c>
      <c r="E171" s="10">
        <v>10</v>
      </c>
      <c r="F171" s="10">
        <v>186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128</v>
      </c>
      <c r="D172" s="10">
        <v>203</v>
      </c>
      <c r="E172" s="10">
        <v>15</v>
      </c>
      <c r="F172" s="10">
        <v>218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99</v>
      </c>
      <c r="D173" s="10">
        <v>157</v>
      </c>
      <c r="E173" s="10">
        <v>15</v>
      </c>
      <c r="F173" s="10">
        <v>172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129</v>
      </c>
      <c r="D174" s="10">
        <v>51</v>
      </c>
      <c r="E174" s="10">
        <v>6</v>
      </c>
      <c r="F174" s="10">
        <v>57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90</v>
      </c>
      <c r="D175" s="10">
        <v>3</v>
      </c>
      <c r="E175" s="10">
        <v>1</v>
      </c>
      <c r="F175" s="10">
        <v>4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36</v>
      </c>
      <c r="D176" s="10">
        <v>437</v>
      </c>
      <c r="E176" s="10">
        <v>104</v>
      </c>
      <c r="F176" s="10">
        <v>541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45" t="s">
        <v>132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97</v>
      </c>
      <c r="D180" s="12">
        <v>0.17137293086660174</v>
      </c>
      <c r="E180" s="12">
        <v>6.6225165562913912E-2</v>
      </c>
      <c r="F180" s="12">
        <v>0.15789473684210525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128</v>
      </c>
      <c r="D181" s="12">
        <v>0.19766309639727361</v>
      </c>
      <c r="E181" s="12">
        <v>9.9337748344370855E-2</v>
      </c>
      <c r="F181" s="12">
        <v>0.18505942275042445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99</v>
      </c>
      <c r="D182" s="12">
        <v>0.15287244401168451</v>
      </c>
      <c r="E182" s="12">
        <v>9.9337748344370855E-2</v>
      </c>
      <c r="F182" s="12">
        <v>0.14601018675721561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129</v>
      </c>
      <c r="D183" s="12">
        <v>4.9659201557935732E-2</v>
      </c>
      <c r="E183" s="12">
        <v>3.9735099337748346E-2</v>
      </c>
      <c r="F183" s="12">
        <v>4.8387096774193547E-2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90</v>
      </c>
      <c r="D184" s="12">
        <v>2.9211295034079843E-3</v>
      </c>
      <c r="E184" s="12">
        <v>6.6225165562913907E-3</v>
      </c>
      <c r="F184" s="12">
        <v>3.3955857385398981E-3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36</v>
      </c>
      <c r="D185" s="12">
        <v>0.42551119766309642</v>
      </c>
      <c r="E185" s="12">
        <v>0.6887417218543046</v>
      </c>
      <c r="F185" s="12">
        <v>0.45925297113752123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37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45" t="s">
        <v>133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97</v>
      </c>
      <c r="D189" s="10">
        <v>127</v>
      </c>
      <c r="E189" s="10">
        <v>15</v>
      </c>
      <c r="F189" s="10">
        <v>142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128</v>
      </c>
      <c r="D190" s="10">
        <v>75</v>
      </c>
      <c r="E190" s="10">
        <v>13</v>
      </c>
      <c r="F190" s="10">
        <v>88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99</v>
      </c>
      <c r="D191" s="10">
        <v>8</v>
      </c>
      <c r="E191" s="10">
        <v>1</v>
      </c>
      <c r="F191" s="10">
        <v>9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129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90</v>
      </c>
      <c r="D193" s="10">
        <v>13</v>
      </c>
      <c r="E193" s="10">
        <v>18</v>
      </c>
      <c r="F193" s="10">
        <v>31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36</v>
      </c>
      <c r="D194" s="10">
        <v>799</v>
      </c>
      <c r="E194" s="10">
        <v>104</v>
      </c>
      <c r="F194" s="10">
        <v>903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45" t="s">
        <v>134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97</v>
      </c>
      <c r="D197" s="12">
        <v>0.12366114897760468</v>
      </c>
      <c r="E197" s="12">
        <v>9.9337748344370855E-2</v>
      </c>
      <c r="F197" s="12">
        <v>0.12054329371816638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128</v>
      </c>
      <c r="D198" s="12">
        <v>7.3028237585199607E-2</v>
      </c>
      <c r="E198" s="12">
        <v>8.6092715231788075E-2</v>
      </c>
      <c r="F198" s="12">
        <v>7.4702886247877756E-2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99</v>
      </c>
      <c r="D199" s="12">
        <v>7.7896786757546254E-3</v>
      </c>
      <c r="E199" s="12">
        <v>6.6225165562913907E-3</v>
      </c>
      <c r="F199" s="12">
        <v>7.6400679117147709E-3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129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90</v>
      </c>
      <c r="D201" s="12">
        <v>1.2658227848101266E-2</v>
      </c>
      <c r="E201" s="12">
        <v>0.11920529801324503</v>
      </c>
      <c r="F201" s="12">
        <v>2.6315789473684209E-2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36</v>
      </c>
      <c r="D202" s="12">
        <v>0.77799415774099323</v>
      </c>
      <c r="E202" s="12">
        <v>0.6887417218543046</v>
      </c>
      <c r="F202" s="12">
        <v>0.76655348047538197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45" t="s">
        <v>135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97</v>
      </c>
      <c r="D205" s="10">
        <v>188</v>
      </c>
      <c r="E205" s="10">
        <v>15</v>
      </c>
      <c r="F205" s="10">
        <v>203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128</v>
      </c>
      <c r="D206" s="10">
        <v>270</v>
      </c>
      <c r="E206" s="10">
        <v>18</v>
      </c>
      <c r="F206" s="10">
        <v>288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99</v>
      </c>
      <c r="D207" s="10">
        <v>103</v>
      </c>
      <c r="E207" s="10">
        <v>12</v>
      </c>
      <c r="F207" s="10">
        <v>115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129</v>
      </c>
      <c r="D208" s="10">
        <v>26</v>
      </c>
      <c r="E208" s="10">
        <v>1</v>
      </c>
      <c r="F208" s="10">
        <v>27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90</v>
      </c>
      <c r="D209" s="10">
        <v>3</v>
      </c>
      <c r="E209" s="10">
        <v>1</v>
      </c>
      <c r="F209" s="10">
        <v>4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36</v>
      </c>
      <c r="D210" s="10">
        <v>437</v>
      </c>
      <c r="E210" s="10">
        <v>104</v>
      </c>
      <c r="F210" s="10">
        <v>541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45" t="s">
        <v>136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97</v>
      </c>
      <c r="D214" s="12">
        <v>0.1830574488802337</v>
      </c>
      <c r="E214" s="12">
        <v>9.9337748344370855E-2</v>
      </c>
      <c r="F214" s="12">
        <v>0.17232597623089982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128</v>
      </c>
      <c r="D215" s="12">
        <v>0.26290165530671861</v>
      </c>
      <c r="E215" s="12">
        <v>0.11920529801324503</v>
      </c>
      <c r="F215" s="12">
        <v>0.24448217317487267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99</v>
      </c>
      <c r="D216" s="12">
        <v>0.10029211295034079</v>
      </c>
      <c r="E216" s="12">
        <v>7.9470198675496692E-2</v>
      </c>
      <c r="F216" s="12">
        <v>9.7623089983022077E-2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129</v>
      </c>
      <c r="D217" s="12">
        <v>2.5316455696202531E-2</v>
      </c>
      <c r="E217" s="12">
        <v>6.6225165562913907E-3</v>
      </c>
      <c r="F217" s="12">
        <v>2.2920203735144314E-2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90</v>
      </c>
      <c r="D218" s="12">
        <v>2.9211295034079843E-3</v>
      </c>
      <c r="E218" s="12">
        <v>6.6225165562913907E-3</v>
      </c>
      <c r="F218" s="12">
        <v>3.3955857385398981E-3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36</v>
      </c>
      <c r="D219" s="12">
        <v>0.42551119766309642</v>
      </c>
      <c r="E219" s="12">
        <v>0.6887417218543046</v>
      </c>
      <c r="F219" s="12">
        <v>0.45925297113752123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45" t="s">
        <v>137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97</v>
      </c>
      <c r="D222" s="10">
        <v>437</v>
      </c>
      <c r="E222" s="10">
        <v>15</v>
      </c>
      <c r="F222" s="10">
        <v>452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128</v>
      </c>
      <c r="D223" s="10">
        <v>143</v>
      </c>
      <c r="E223" s="10">
        <v>14</v>
      </c>
      <c r="F223" s="10">
        <v>157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99</v>
      </c>
      <c r="D224" s="10">
        <v>9</v>
      </c>
      <c r="E224" s="10">
        <v>0</v>
      </c>
      <c r="F224" s="10">
        <v>9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129</v>
      </c>
      <c r="D225" s="10">
        <v>0</v>
      </c>
      <c r="E225" s="10">
        <v>0</v>
      </c>
      <c r="F225" s="10">
        <v>0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90</v>
      </c>
      <c r="D226" s="10">
        <v>1</v>
      </c>
      <c r="E226" s="10">
        <v>18</v>
      </c>
      <c r="F226" s="10">
        <v>19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36</v>
      </c>
      <c r="D227" s="10">
        <v>437</v>
      </c>
      <c r="E227" s="10">
        <v>104</v>
      </c>
      <c r="F227" s="10">
        <v>541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45" t="s">
        <v>138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97</v>
      </c>
      <c r="D230" s="12">
        <v>0.42551119766309642</v>
      </c>
      <c r="E230" s="12">
        <v>9.9337748344370855E-2</v>
      </c>
      <c r="F230" s="12">
        <v>0.3837011884550085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128</v>
      </c>
      <c r="D231" s="12">
        <v>0.13924050632911392</v>
      </c>
      <c r="E231" s="12">
        <v>9.2715231788079472E-2</v>
      </c>
      <c r="F231" s="12">
        <v>0.13327674023769101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99</v>
      </c>
      <c r="D232" s="12">
        <v>8.7633885102239538E-3</v>
      </c>
      <c r="E232" s="12">
        <v>0</v>
      </c>
      <c r="F232" s="12">
        <v>7.6400679117147709E-3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129</v>
      </c>
      <c r="D233" s="12">
        <v>0</v>
      </c>
      <c r="E233" s="12">
        <v>0</v>
      </c>
      <c r="F233" s="12">
        <v>0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90</v>
      </c>
      <c r="D234" s="12">
        <v>9.7370983446932818E-4</v>
      </c>
      <c r="E234" s="12">
        <v>0.11920529801324503</v>
      </c>
      <c r="F234" s="12">
        <v>1.6129032258064516E-2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36</v>
      </c>
      <c r="D235" s="12">
        <v>0.42551119766309642</v>
      </c>
      <c r="E235" s="12">
        <v>0.6887417218543046</v>
      </c>
      <c r="F235" s="12">
        <v>0.45925297113752123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37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45" t="s">
        <v>139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97</v>
      </c>
      <c r="D238" s="10">
        <v>225</v>
      </c>
      <c r="E238" s="10">
        <v>8</v>
      </c>
      <c r="F238" s="10">
        <v>233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128</v>
      </c>
      <c r="D239" s="10">
        <v>253</v>
      </c>
      <c r="E239" s="10">
        <v>14</v>
      </c>
      <c r="F239" s="10">
        <v>267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99</v>
      </c>
      <c r="D240" s="10">
        <v>79</v>
      </c>
      <c r="E240" s="10">
        <v>7</v>
      </c>
      <c r="F240" s="10">
        <v>86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129</v>
      </c>
      <c r="D241" s="10">
        <v>26</v>
      </c>
      <c r="E241" s="10">
        <v>0</v>
      </c>
      <c r="F241" s="10">
        <v>26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90</v>
      </c>
      <c r="D242" s="10">
        <v>7</v>
      </c>
      <c r="E242" s="10">
        <v>18</v>
      </c>
      <c r="F242" s="10">
        <v>25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36</v>
      </c>
      <c r="D243" s="10">
        <v>437</v>
      </c>
      <c r="E243" s="10">
        <v>104</v>
      </c>
      <c r="F243" s="10">
        <v>541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45" t="s">
        <v>140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97</v>
      </c>
      <c r="D246" s="12">
        <v>0.21908471275559882</v>
      </c>
      <c r="E246" s="12">
        <v>5.2980132450331126E-2</v>
      </c>
      <c r="F246" s="12">
        <v>0.19779286926994907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128</v>
      </c>
      <c r="D247" s="12">
        <v>0.24634858812074001</v>
      </c>
      <c r="E247" s="12">
        <v>9.2715231788079472E-2</v>
      </c>
      <c r="F247" s="12">
        <v>0.2266553480475382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99</v>
      </c>
      <c r="D248" s="12">
        <v>7.6923076923076927E-2</v>
      </c>
      <c r="E248" s="12">
        <v>4.6357615894039736E-2</v>
      </c>
      <c r="F248" s="12">
        <v>7.3005093378607805E-2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129</v>
      </c>
      <c r="D249" s="12">
        <v>2.5316455696202531E-2</v>
      </c>
      <c r="E249" s="12">
        <v>0</v>
      </c>
      <c r="F249" s="12">
        <v>2.2071307300509338E-2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90</v>
      </c>
      <c r="D250" s="12">
        <v>6.815968841285297E-3</v>
      </c>
      <c r="E250" s="12">
        <v>0.11920529801324503</v>
      </c>
      <c r="F250" s="12">
        <v>2.1222410865874362E-2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36</v>
      </c>
      <c r="D251" s="12">
        <v>0.42551119766309642</v>
      </c>
      <c r="E251" s="12">
        <v>0.6887417218543046</v>
      </c>
      <c r="F251" s="12">
        <v>0.45925297113752123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37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37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37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45" t="s">
        <v>141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97</v>
      </c>
      <c r="D256" s="10">
        <v>226</v>
      </c>
      <c r="E256" s="10">
        <v>10</v>
      </c>
      <c r="F256" s="10">
        <v>236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128</v>
      </c>
      <c r="D257" s="10">
        <v>247</v>
      </c>
      <c r="E257" s="10">
        <v>21</v>
      </c>
      <c r="F257" s="10">
        <v>268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99</v>
      </c>
      <c r="D258" s="10">
        <v>78</v>
      </c>
      <c r="E258" s="10">
        <v>12</v>
      </c>
      <c r="F258" s="10">
        <v>90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129</v>
      </c>
      <c r="D259" s="10">
        <v>30</v>
      </c>
      <c r="E259" s="10">
        <v>3</v>
      </c>
      <c r="F259" s="10">
        <v>33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90</v>
      </c>
      <c r="D260" s="10">
        <v>9</v>
      </c>
      <c r="E260" s="10">
        <v>1</v>
      </c>
      <c r="F260" s="10">
        <v>10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36</v>
      </c>
      <c r="D261" s="10">
        <v>437</v>
      </c>
      <c r="E261" s="10">
        <v>104</v>
      </c>
      <c r="F261" s="10">
        <v>541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45" t="s">
        <v>142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97</v>
      </c>
      <c r="D264" s="12">
        <v>0.22005842259006816</v>
      </c>
      <c r="E264" s="12">
        <v>7.2847682119205295E-2</v>
      </c>
      <c r="F264" s="12">
        <v>0.20033955857385399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128</v>
      </c>
      <c r="D265" s="12">
        <v>0.24050632911392406</v>
      </c>
      <c r="E265" s="12">
        <v>8.6092715231788075E-2</v>
      </c>
      <c r="F265" s="12">
        <v>0.22750424448217318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99</v>
      </c>
      <c r="D266" s="12">
        <v>7.5949367088607597E-2</v>
      </c>
      <c r="E266" s="12">
        <v>3.3112582781456956E-2</v>
      </c>
      <c r="F266" s="12">
        <v>7.6400679117147707E-2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129</v>
      </c>
      <c r="D267" s="12">
        <v>2.9211295034079845E-2</v>
      </c>
      <c r="E267" s="12">
        <v>0</v>
      </c>
      <c r="F267" s="12">
        <v>2.801358234295416E-2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90</v>
      </c>
      <c r="D268" s="12">
        <v>8.7633885102239538E-3</v>
      </c>
      <c r="E268" s="12">
        <v>0.11920529801324503</v>
      </c>
      <c r="F268" s="12">
        <v>8.4889643463497456E-3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36</v>
      </c>
      <c r="D269" s="12">
        <v>0.42551119766309642</v>
      </c>
      <c r="E269" s="12">
        <v>0.6887417218543046</v>
      </c>
      <c r="F269" s="12">
        <v>0.45925297113752123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37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45" t="s">
        <v>143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97</v>
      </c>
      <c r="D272" s="10">
        <v>274</v>
      </c>
      <c r="E272" s="10">
        <v>11</v>
      </c>
      <c r="F272" s="10">
        <v>285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128</v>
      </c>
      <c r="D273" s="10">
        <v>247</v>
      </c>
      <c r="E273" s="10">
        <v>13</v>
      </c>
      <c r="F273" s="10">
        <v>260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99</v>
      </c>
      <c r="D274" s="10">
        <v>59</v>
      </c>
      <c r="E274" s="10">
        <v>5</v>
      </c>
      <c r="F274" s="10">
        <v>64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129</v>
      </c>
      <c r="D275" s="10">
        <v>8</v>
      </c>
      <c r="E275" s="10">
        <v>0</v>
      </c>
      <c r="F275" s="10">
        <v>8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90</v>
      </c>
      <c r="D276" s="10">
        <v>2</v>
      </c>
      <c r="E276" s="10">
        <v>18</v>
      </c>
      <c r="F276" s="10">
        <v>20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36</v>
      </c>
      <c r="D277" s="10">
        <v>437</v>
      </c>
      <c r="E277" s="10">
        <v>104</v>
      </c>
      <c r="F277" s="10">
        <v>541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45" t="s">
        <v>144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97</v>
      </c>
      <c r="D280" s="12">
        <v>0.26679649464459593</v>
      </c>
      <c r="E280" s="12">
        <v>7.2847682119205295E-2</v>
      </c>
      <c r="F280" s="12">
        <v>0.24193548387096775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128</v>
      </c>
      <c r="D281" s="12">
        <v>0.24050632911392406</v>
      </c>
      <c r="E281" s="12">
        <v>8.6092715231788075E-2</v>
      </c>
      <c r="F281" s="12">
        <v>0.22071307300509338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99</v>
      </c>
      <c r="D282" s="12">
        <v>5.744888023369036E-2</v>
      </c>
      <c r="E282" s="12">
        <v>3.3112582781456956E-2</v>
      </c>
      <c r="F282" s="12">
        <v>5.4329371816638369E-2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129</v>
      </c>
      <c r="D283" s="12">
        <v>7.7896786757546254E-3</v>
      </c>
      <c r="E283" s="12">
        <v>0</v>
      </c>
      <c r="F283" s="12">
        <v>6.7911714770797962E-3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90</v>
      </c>
      <c r="D284" s="12">
        <v>1.9474196689386564E-3</v>
      </c>
      <c r="E284" s="12">
        <v>0.11920529801324503</v>
      </c>
      <c r="F284" s="12">
        <v>1.6977928692699491E-2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36</v>
      </c>
      <c r="D285" s="12">
        <v>0.42551119766309642</v>
      </c>
      <c r="E285" s="12">
        <v>0.6887417218543046</v>
      </c>
      <c r="F285" s="12">
        <v>0.45925297113752123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88" t="s">
        <v>37</v>
      </c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R290" s="34"/>
      <c r="S290" s="7"/>
    </row>
    <row r="292" spans="3:19" ht="23.25" x14ac:dyDescent="0.25">
      <c r="C292" s="89" t="s">
        <v>145</v>
      </c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</row>
    <row r="293" spans="3:19" ht="21.75" customHeight="1" x14ac:dyDescent="0.25"/>
    <row r="294" spans="3:19" ht="23.25" x14ac:dyDescent="0.25">
      <c r="C294" s="45" t="s">
        <v>146</v>
      </c>
      <c r="D294" s="8" t="s">
        <v>15</v>
      </c>
    </row>
    <row r="295" spans="3:19" ht="42" x14ac:dyDescent="0.25">
      <c r="C295" s="9" t="s">
        <v>147</v>
      </c>
      <c r="D295" s="12">
        <v>1.9867549668874173E-2</v>
      </c>
    </row>
    <row r="296" spans="3:19" ht="42" x14ac:dyDescent="0.25">
      <c r="C296" s="9" t="s">
        <v>148</v>
      </c>
      <c r="D296" s="12">
        <v>6.6225165562913907E-3</v>
      </c>
    </row>
    <row r="297" spans="3:19" ht="21" x14ac:dyDescent="0.25">
      <c r="C297" s="9" t="s">
        <v>23</v>
      </c>
      <c r="D297" s="12">
        <v>5.2980132450331126E-2</v>
      </c>
    </row>
    <row r="298" spans="3:19" ht="42" x14ac:dyDescent="0.25">
      <c r="C298" s="9" t="s">
        <v>149</v>
      </c>
      <c r="D298" s="12">
        <v>0.27152317880794702</v>
      </c>
    </row>
    <row r="299" spans="3:19" ht="21" x14ac:dyDescent="0.25">
      <c r="C299" s="9" t="s">
        <v>150</v>
      </c>
      <c r="D299" s="12">
        <v>0.17218543046357615</v>
      </c>
    </row>
    <row r="300" spans="3:19" ht="21" x14ac:dyDescent="0.25">
      <c r="C300" s="9" t="s">
        <v>151</v>
      </c>
      <c r="D300" s="12">
        <v>0.29801324503311261</v>
      </c>
    </row>
    <row r="301" spans="3:19" ht="42" x14ac:dyDescent="0.25">
      <c r="C301" s="9" t="s">
        <v>152</v>
      </c>
      <c r="D301" s="12">
        <v>0.19205298013245034</v>
      </c>
    </row>
    <row r="302" spans="3:19" ht="42" x14ac:dyDescent="0.25">
      <c r="C302" s="9" t="s">
        <v>153</v>
      </c>
      <c r="D302" s="12">
        <v>0.40397350993377484</v>
      </c>
    </row>
    <row r="303" spans="3:19" ht="21" x14ac:dyDescent="0.25">
      <c r="C303" s="9" t="s">
        <v>154</v>
      </c>
      <c r="D303" s="12">
        <v>0.38410596026490068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89" t="s">
        <v>155</v>
      </c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84</v>
      </c>
      <c r="E311" s="10">
        <v>9</v>
      </c>
      <c r="F311" s="10">
        <v>93</v>
      </c>
    </row>
    <row r="312" spans="3:16" ht="21" x14ac:dyDescent="0.25">
      <c r="C312" s="15" t="s">
        <v>6</v>
      </c>
      <c r="D312" s="10">
        <v>25</v>
      </c>
      <c r="E312" s="10">
        <v>0</v>
      </c>
      <c r="F312" s="10">
        <v>25</v>
      </c>
    </row>
    <row r="313" spans="3:16" ht="21" x14ac:dyDescent="0.25">
      <c r="C313" s="15" t="s">
        <v>156</v>
      </c>
      <c r="D313" s="10">
        <v>0</v>
      </c>
      <c r="E313" s="10">
        <v>3</v>
      </c>
      <c r="F313" s="10">
        <v>3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0.77064220183486243</v>
      </c>
      <c r="E316" s="12">
        <v>0.75</v>
      </c>
      <c r="F316" s="12">
        <v>0.76859504132231404</v>
      </c>
    </row>
    <row r="317" spans="3:16" ht="21" x14ac:dyDescent="0.25">
      <c r="C317" s="15" t="s">
        <v>6</v>
      </c>
      <c r="D317" s="12">
        <v>0.22935779816513763</v>
      </c>
      <c r="E317" s="12">
        <v>0</v>
      </c>
      <c r="F317" s="12">
        <v>0.20661157024793389</v>
      </c>
    </row>
    <row r="318" spans="3:16" ht="24" customHeight="1" x14ac:dyDescent="0.25">
      <c r="C318" s="15" t="s">
        <v>156</v>
      </c>
      <c r="D318" s="12">
        <v>0</v>
      </c>
      <c r="E318" s="12">
        <v>0.25</v>
      </c>
      <c r="F318" s="12">
        <v>2.4793388429752067E-2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89" t="s">
        <v>157</v>
      </c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38</v>
      </c>
      <c r="D325" s="10">
        <v>53</v>
      </c>
      <c r="E325" s="10">
        <v>0</v>
      </c>
      <c r="F325" s="10">
        <v>53</v>
      </c>
    </row>
    <row r="326" spans="3:16" ht="21" x14ac:dyDescent="0.25">
      <c r="C326" s="9" t="s">
        <v>39</v>
      </c>
      <c r="D326" s="10">
        <v>50</v>
      </c>
      <c r="E326" s="10">
        <v>0</v>
      </c>
      <c r="F326" s="10">
        <v>50</v>
      </c>
    </row>
    <row r="327" spans="3:16" ht="21" x14ac:dyDescent="0.25">
      <c r="C327" s="25" t="s">
        <v>40</v>
      </c>
      <c r="D327" s="47">
        <v>8</v>
      </c>
      <c r="E327" s="47">
        <v>0</v>
      </c>
      <c r="F327" s="47">
        <v>8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38</v>
      </c>
      <c r="D331" s="12">
        <v>0.63095238095238093</v>
      </c>
      <c r="E331" s="12">
        <v>0</v>
      </c>
      <c r="F331" s="12">
        <v>0.56989247311827962</v>
      </c>
    </row>
    <row r="332" spans="3:16" ht="21" x14ac:dyDescent="0.25">
      <c r="C332" s="9" t="s">
        <v>39</v>
      </c>
      <c r="D332" s="12">
        <v>0.59523809523809523</v>
      </c>
      <c r="E332" s="12">
        <v>0</v>
      </c>
      <c r="F332" s="12">
        <v>0.5376344086021505</v>
      </c>
    </row>
    <row r="333" spans="3:16" ht="21" x14ac:dyDescent="0.25">
      <c r="C333" s="25" t="s">
        <v>40</v>
      </c>
      <c r="D333" s="48">
        <v>9.5238095238095233E-2</v>
      </c>
      <c r="E333" s="48">
        <v>0</v>
      </c>
      <c r="F333" s="48">
        <v>8.6021505376344093E-2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89" t="s">
        <v>158</v>
      </c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9">
        <v>656</v>
      </c>
    </row>
    <row r="344" spans="3:16" ht="21" x14ac:dyDescent="0.25">
      <c r="C344" s="15" t="s">
        <v>6</v>
      </c>
      <c r="D344" s="49">
        <v>23</v>
      </c>
    </row>
    <row r="345" spans="3:16" ht="21" x14ac:dyDescent="0.25">
      <c r="C345" s="15" t="s">
        <v>36</v>
      </c>
      <c r="D345" s="49">
        <v>348</v>
      </c>
    </row>
    <row r="346" spans="3:16" ht="21" x14ac:dyDescent="0.25">
      <c r="C346" s="38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0.63875365141187923</v>
      </c>
    </row>
    <row r="349" spans="3:16" ht="21" x14ac:dyDescent="0.25">
      <c r="C349" s="15" t="s">
        <v>6</v>
      </c>
      <c r="D349" s="12">
        <v>2.2395326192794548E-2</v>
      </c>
    </row>
    <row r="350" spans="3:16" ht="21" x14ac:dyDescent="0.25">
      <c r="C350" s="15" t="s">
        <v>36</v>
      </c>
      <c r="D350" s="12">
        <v>0.33885102239532622</v>
      </c>
    </row>
    <row r="351" spans="3:16" ht="54" customHeight="1" x14ac:dyDescent="0.25"/>
    <row r="352" spans="3:16" ht="23.25" x14ac:dyDescent="0.25">
      <c r="C352" s="89" t="s">
        <v>159</v>
      </c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38</v>
      </c>
      <c r="D355" s="49">
        <v>232</v>
      </c>
    </row>
    <row r="356" spans="3:4" ht="23.25" customHeight="1" x14ac:dyDescent="0.25">
      <c r="C356" s="9" t="s">
        <v>39</v>
      </c>
      <c r="D356" s="49">
        <v>98</v>
      </c>
    </row>
    <row r="357" spans="3:4" ht="23.25" customHeight="1" x14ac:dyDescent="0.25">
      <c r="C357" s="9" t="s">
        <v>160</v>
      </c>
      <c r="D357" s="49">
        <v>17</v>
      </c>
    </row>
    <row r="358" spans="3:4" ht="23.25" customHeight="1" x14ac:dyDescent="0.25">
      <c r="C358" s="9" t="s">
        <v>161</v>
      </c>
      <c r="D358" s="49">
        <v>5</v>
      </c>
    </row>
    <row r="359" spans="3:4" ht="23.25" customHeight="1" x14ac:dyDescent="0.25">
      <c r="C359" s="9" t="s">
        <v>162</v>
      </c>
      <c r="D359" s="49">
        <v>0</v>
      </c>
    </row>
    <row r="360" spans="3:4" ht="23.25" customHeight="1" x14ac:dyDescent="0.25">
      <c r="C360" s="9" t="s">
        <v>40</v>
      </c>
      <c r="D360" s="49">
        <v>5</v>
      </c>
    </row>
    <row r="361" spans="3:4" ht="23.25" customHeight="1" x14ac:dyDescent="0.25">
      <c r="C361" s="9" t="s">
        <v>163</v>
      </c>
      <c r="D361" s="49">
        <v>0</v>
      </c>
    </row>
    <row r="362" spans="3:4" ht="23.25" customHeight="1" x14ac:dyDescent="0.25">
      <c r="C362" s="9" t="s">
        <v>164</v>
      </c>
      <c r="D362" s="49">
        <v>237</v>
      </c>
    </row>
    <row r="363" spans="3:4" ht="23.25" customHeight="1" x14ac:dyDescent="0.25">
      <c r="C363" s="9" t="s">
        <v>36</v>
      </c>
      <c r="D363" s="49">
        <v>30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38</v>
      </c>
      <c r="D366" s="12">
        <v>0.35365853658536583</v>
      </c>
    </row>
    <row r="367" spans="3:4" ht="21" x14ac:dyDescent="0.25">
      <c r="C367" s="9" t="s">
        <v>39</v>
      </c>
      <c r="D367" s="12">
        <v>0.14939024390243902</v>
      </c>
    </row>
    <row r="368" spans="3:4" ht="21" x14ac:dyDescent="0.25">
      <c r="C368" s="9" t="s">
        <v>160</v>
      </c>
      <c r="D368" s="12">
        <v>2.5914634146341462E-2</v>
      </c>
    </row>
    <row r="369" spans="3:16" ht="21" x14ac:dyDescent="0.25">
      <c r="C369" s="9" t="s">
        <v>161</v>
      </c>
      <c r="D369" s="12">
        <v>7.621951219512195E-3</v>
      </c>
    </row>
    <row r="370" spans="3:16" ht="21" x14ac:dyDescent="0.25">
      <c r="C370" s="9" t="s">
        <v>162</v>
      </c>
      <c r="D370" s="12">
        <v>0</v>
      </c>
    </row>
    <row r="371" spans="3:16" ht="21" x14ac:dyDescent="0.25">
      <c r="C371" s="9" t="s">
        <v>40</v>
      </c>
      <c r="D371" s="12">
        <v>7.621951219512195E-3</v>
      </c>
    </row>
    <row r="372" spans="3:16" ht="21" x14ac:dyDescent="0.25">
      <c r="C372" s="9" t="s">
        <v>163</v>
      </c>
      <c r="D372" s="12">
        <v>0</v>
      </c>
    </row>
    <row r="373" spans="3:16" ht="21" x14ac:dyDescent="0.25">
      <c r="C373" s="9" t="s">
        <v>164</v>
      </c>
      <c r="D373" s="12">
        <v>0.36128048780487804</v>
      </c>
    </row>
    <row r="374" spans="3:16" ht="21" x14ac:dyDescent="0.25">
      <c r="C374" s="9" t="s">
        <v>36</v>
      </c>
      <c r="D374" s="12">
        <v>4.573170731707317E-2</v>
      </c>
    </row>
    <row r="375" spans="3:16" ht="50.25" customHeight="1" x14ac:dyDescent="0.25"/>
    <row r="376" spans="3:16" ht="23.25" x14ac:dyDescent="0.25">
      <c r="C376" s="89" t="s">
        <v>165</v>
      </c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166</v>
      </c>
      <c r="D379" s="12">
        <v>0.56140350877192979</v>
      </c>
      <c r="E379" s="12">
        <v>0</v>
      </c>
    </row>
    <row r="380" spans="3:16" ht="21" x14ac:dyDescent="0.25">
      <c r="C380" s="9" t="s">
        <v>167</v>
      </c>
      <c r="D380" s="12">
        <v>0.2982456140350877</v>
      </c>
      <c r="E380" s="12">
        <v>0</v>
      </c>
    </row>
    <row r="381" spans="3:16" ht="21" x14ac:dyDescent="0.25">
      <c r="C381" s="9" t="s">
        <v>168</v>
      </c>
      <c r="D381" s="12">
        <v>0.14912280701754385</v>
      </c>
      <c r="E381" s="12">
        <v>0</v>
      </c>
    </row>
    <row r="382" spans="3:16" ht="21" x14ac:dyDescent="0.25">
      <c r="C382" s="9" t="s">
        <v>169</v>
      </c>
      <c r="D382" s="12">
        <v>1.7543859649122806E-2</v>
      </c>
      <c r="E382" s="12">
        <v>0</v>
      </c>
    </row>
    <row r="383" spans="3:16" ht="21" x14ac:dyDescent="0.25">
      <c r="C383" s="9" t="s">
        <v>23</v>
      </c>
      <c r="D383" s="12">
        <v>9.6491228070175433E-2</v>
      </c>
      <c r="E383" s="12">
        <v>0</v>
      </c>
    </row>
    <row r="384" spans="3:16" ht="21" x14ac:dyDescent="0.25">
      <c r="C384" s="38"/>
      <c r="D384" s="36"/>
      <c r="E384" s="36"/>
    </row>
    <row r="385" spans="3:16" ht="46.5" customHeight="1" x14ac:dyDescent="0.25"/>
    <row r="386" spans="3:16" ht="54.75" customHeight="1" x14ac:dyDescent="0.25">
      <c r="C386" s="93" t="s">
        <v>170</v>
      </c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41</v>
      </c>
      <c r="D389" s="12">
        <v>4.8685491723466411E-3</v>
      </c>
      <c r="E389" s="12">
        <v>1.3245033112582781E-2</v>
      </c>
      <c r="F389" s="12">
        <v>0</v>
      </c>
      <c r="G389" s="12">
        <v>0</v>
      </c>
    </row>
    <row r="390" spans="3:16" ht="21" x14ac:dyDescent="0.25">
      <c r="C390" s="9" t="s">
        <v>42</v>
      </c>
      <c r="D390" s="12">
        <v>2.9211295034079843E-3</v>
      </c>
      <c r="E390" s="12">
        <v>2.6490066225165563E-2</v>
      </c>
      <c r="F390" s="12">
        <v>0</v>
      </c>
      <c r="G390" s="12">
        <v>0</v>
      </c>
    </row>
    <row r="391" spans="3:16" ht="63" x14ac:dyDescent="0.25">
      <c r="C391" s="9" t="s">
        <v>43</v>
      </c>
      <c r="D391" s="12">
        <v>2.6290165530671861E-2</v>
      </c>
      <c r="E391" s="12">
        <v>6.6225165562913912E-2</v>
      </c>
      <c r="F391" s="12">
        <v>6.1403508771929821E-2</v>
      </c>
      <c r="G391" s="12">
        <v>0</v>
      </c>
    </row>
    <row r="392" spans="3:16" ht="21" x14ac:dyDescent="0.25">
      <c r="C392" s="9" t="s">
        <v>171</v>
      </c>
      <c r="D392" s="12">
        <v>1.1684518013631937E-2</v>
      </c>
      <c r="E392" s="12">
        <v>1.9867549668874173E-2</v>
      </c>
      <c r="F392" s="12">
        <v>0</v>
      </c>
      <c r="G392" s="12">
        <v>0</v>
      </c>
    </row>
    <row r="393" spans="3:16" ht="21" x14ac:dyDescent="0.25">
      <c r="C393" s="9" t="s">
        <v>172</v>
      </c>
      <c r="D393" s="12">
        <v>1.8500486854917234E-2</v>
      </c>
      <c r="E393" s="12">
        <v>3.9735099337748346E-2</v>
      </c>
      <c r="F393" s="12">
        <v>3.5087719298245612E-2</v>
      </c>
      <c r="G393" s="12">
        <v>0</v>
      </c>
    </row>
    <row r="394" spans="3:16" ht="21" x14ac:dyDescent="0.25">
      <c r="C394" s="9" t="s">
        <v>173</v>
      </c>
      <c r="D394" s="12">
        <v>5.8422590068159686E-3</v>
      </c>
      <c r="E394" s="12">
        <v>1.3245033112582781E-2</v>
      </c>
      <c r="F394" s="12">
        <v>0</v>
      </c>
      <c r="G394" s="12">
        <v>0</v>
      </c>
    </row>
    <row r="395" spans="3:16" ht="21" x14ac:dyDescent="0.25">
      <c r="C395" s="9" t="s">
        <v>44</v>
      </c>
      <c r="D395" s="12">
        <v>9.7370983446932822E-3</v>
      </c>
      <c r="E395" s="12">
        <v>4.6357615894039736E-2</v>
      </c>
      <c r="F395" s="12">
        <v>5.2631578947368418E-2</v>
      </c>
      <c r="G395" s="12">
        <v>0</v>
      </c>
    </row>
    <row r="396" spans="3:16" ht="21" x14ac:dyDescent="0.25">
      <c r="C396" s="9" t="s">
        <v>45</v>
      </c>
      <c r="D396" s="12">
        <v>0.34566699123661149</v>
      </c>
      <c r="E396" s="12">
        <v>0.67549668874172186</v>
      </c>
      <c r="F396" s="12">
        <v>0.42982456140350878</v>
      </c>
      <c r="G396" s="12">
        <v>0</v>
      </c>
    </row>
    <row r="397" spans="3:16" ht="21" x14ac:dyDescent="0.25">
      <c r="C397" s="38"/>
      <c r="D397" s="36"/>
      <c r="E397" s="36"/>
      <c r="F397" s="36"/>
      <c r="G397" s="36"/>
    </row>
    <row r="398" spans="3:16" ht="21" x14ac:dyDescent="0.25">
      <c r="C398" s="38"/>
      <c r="D398" s="36"/>
      <c r="E398" s="36"/>
      <c r="F398" s="36"/>
      <c r="G398" s="36"/>
    </row>
    <row r="399" spans="3:16" ht="21" x14ac:dyDescent="0.25">
      <c r="C399" s="38"/>
      <c r="D399" s="36"/>
      <c r="E399" s="36"/>
      <c r="F399" s="36"/>
      <c r="G399" s="36"/>
    </row>
    <row r="400" spans="3:16" ht="21" x14ac:dyDescent="0.25">
      <c r="C400" s="38"/>
      <c r="D400" s="36"/>
      <c r="E400" s="36"/>
      <c r="F400" s="36"/>
      <c r="G400" s="36"/>
    </row>
    <row r="401" spans="3:16" ht="21" x14ac:dyDescent="0.25">
      <c r="C401" s="38"/>
      <c r="D401" s="36"/>
      <c r="E401" s="36"/>
      <c r="F401" s="36"/>
      <c r="G401" s="36"/>
    </row>
    <row r="402" spans="3:16" ht="21" x14ac:dyDescent="0.25">
      <c r="C402" s="38"/>
      <c r="D402" s="36"/>
      <c r="E402" s="36"/>
      <c r="F402" s="36"/>
      <c r="G402" s="36"/>
    </row>
    <row r="403" spans="3:16" ht="21" x14ac:dyDescent="0.25">
      <c r="C403" s="38"/>
      <c r="D403" s="36"/>
      <c r="E403" s="36"/>
      <c r="F403" s="36"/>
      <c r="G403" s="36"/>
    </row>
    <row r="404" spans="3:16" ht="21" x14ac:dyDescent="0.25">
      <c r="C404" s="38"/>
      <c r="D404" s="36"/>
      <c r="E404" s="36"/>
      <c r="F404" s="36"/>
      <c r="G404" s="36"/>
    </row>
    <row r="405" spans="3:16" ht="21" x14ac:dyDescent="0.25">
      <c r="C405" s="38"/>
      <c r="D405" s="36"/>
      <c r="E405" s="36"/>
      <c r="F405" s="36"/>
      <c r="G405" s="36"/>
    </row>
    <row r="406" spans="3:16" ht="21" x14ac:dyDescent="0.25">
      <c r="C406" s="38"/>
      <c r="D406" s="36"/>
      <c r="E406" s="36"/>
      <c r="F406" s="36"/>
      <c r="G406" s="36"/>
    </row>
    <row r="407" spans="3:16" ht="21" x14ac:dyDescent="0.25">
      <c r="C407" s="38"/>
      <c r="D407" s="36"/>
      <c r="E407" s="36"/>
      <c r="F407" s="36"/>
      <c r="G407" s="36"/>
    </row>
    <row r="408" spans="3:16" ht="21" x14ac:dyDescent="0.25">
      <c r="C408" s="38"/>
      <c r="D408" s="36"/>
      <c r="E408" s="36"/>
      <c r="F408" s="36"/>
      <c r="G408" s="36"/>
    </row>
    <row r="409" spans="3:16" ht="21" x14ac:dyDescent="0.25">
      <c r="C409" s="38"/>
      <c r="D409" s="36"/>
      <c r="E409" s="36"/>
      <c r="F409" s="36"/>
      <c r="G409" s="36"/>
    </row>
    <row r="410" spans="3:16" ht="21" x14ac:dyDescent="0.25">
      <c r="C410" s="38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88" t="s">
        <v>46</v>
      </c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</row>
    <row r="417" spans="3:16" ht="23.25" x14ac:dyDescent="0.25">
      <c r="C417" s="93" t="s">
        <v>174</v>
      </c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21</v>
      </c>
      <c r="E420" s="10">
        <v>11</v>
      </c>
      <c r="F420" s="10">
        <v>1</v>
      </c>
      <c r="G420" s="29"/>
    </row>
    <row r="421" spans="3:16" ht="21" x14ac:dyDescent="0.25">
      <c r="C421" s="15" t="s">
        <v>6</v>
      </c>
      <c r="D421" s="10">
        <v>118</v>
      </c>
      <c r="E421" s="10">
        <v>98</v>
      </c>
      <c r="F421" s="10">
        <v>8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0.15107913669064749</v>
      </c>
      <c r="E424" s="12">
        <v>0.10091743119266056</v>
      </c>
      <c r="F424" s="12">
        <v>0.1111111111111111</v>
      </c>
    </row>
    <row r="425" spans="3:16" ht="21" x14ac:dyDescent="0.25">
      <c r="C425" s="15" t="s">
        <v>6</v>
      </c>
      <c r="D425" s="12">
        <v>0.84892086330935257</v>
      </c>
      <c r="E425" s="12">
        <v>0.8990825688073395</v>
      </c>
      <c r="F425" s="12">
        <v>0.88888888888888884</v>
      </c>
    </row>
    <row r="426" spans="3:16" ht="88.5" customHeight="1" x14ac:dyDescent="0.25"/>
    <row r="427" spans="3:16" ht="23.25" x14ac:dyDescent="0.25">
      <c r="C427" s="88" t="s">
        <v>47</v>
      </c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</row>
    <row r="429" spans="3:16" ht="23.25" x14ac:dyDescent="0.25">
      <c r="C429" s="93" t="s">
        <v>48</v>
      </c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175</v>
      </c>
      <c r="D432" s="10">
        <v>31</v>
      </c>
      <c r="E432" s="10">
        <v>20</v>
      </c>
      <c r="F432" s="10">
        <v>0</v>
      </c>
      <c r="G432" s="10">
        <v>51</v>
      </c>
    </row>
    <row r="433" spans="3:7" ht="21.75" customHeight="1" x14ac:dyDescent="0.25">
      <c r="C433" s="9" t="s">
        <v>49</v>
      </c>
      <c r="D433" s="10">
        <v>10</v>
      </c>
      <c r="E433" s="10">
        <v>6</v>
      </c>
      <c r="F433" s="10">
        <v>1</v>
      </c>
      <c r="G433" s="10">
        <v>17</v>
      </c>
    </row>
    <row r="434" spans="3:7" ht="21.75" customHeight="1" x14ac:dyDescent="0.25">
      <c r="C434" s="9" t="s">
        <v>176</v>
      </c>
      <c r="D434" s="10">
        <v>1</v>
      </c>
      <c r="E434" s="10">
        <v>1</v>
      </c>
      <c r="F434" s="10">
        <v>0</v>
      </c>
      <c r="G434" s="10">
        <v>2</v>
      </c>
    </row>
    <row r="435" spans="3:7" ht="21.75" customHeight="1" x14ac:dyDescent="0.25">
      <c r="C435" s="9" t="s">
        <v>50</v>
      </c>
      <c r="D435" s="10">
        <v>9</v>
      </c>
      <c r="E435" s="10">
        <v>1</v>
      </c>
      <c r="F435" s="10">
        <v>0</v>
      </c>
      <c r="G435" s="10">
        <v>10</v>
      </c>
    </row>
    <row r="436" spans="3:7" ht="21.75" customHeight="1" x14ac:dyDescent="0.25">
      <c r="C436" s="9" t="s">
        <v>51</v>
      </c>
      <c r="D436" s="10">
        <v>83</v>
      </c>
      <c r="E436" s="10">
        <v>74</v>
      </c>
      <c r="F436" s="10">
        <v>1</v>
      </c>
      <c r="G436" s="10">
        <v>158</v>
      </c>
    </row>
    <row r="437" spans="3:7" ht="38.25" customHeight="1" x14ac:dyDescent="0.25">
      <c r="C437" s="9" t="s">
        <v>177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36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8"/>
      <c r="D439" s="39"/>
      <c r="E439" s="39"/>
      <c r="F439" s="39"/>
      <c r="G439" s="39"/>
    </row>
    <row r="440" spans="3:7" ht="21" x14ac:dyDescent="0.25">
      <c r="C440" s="38"/>
      <c r="D440" s="39"/>
      <c r="E440" s="39"/>
      <c r="F440" s="39"/>
      <c r="G440" s="39"/>
    </row>
    <row r="441" spans="3:7" ht="21" x14ac:dyDescent="0.25">
      <c r="C441" s="38"/>
      <c r="D441" s="39"/>
      <c r="E441" s="39"/>
      <c r="F441" s="39"/>
      <c r="G441" s="39"/>
    </row>
    <row r="442" spans="3:7" ht="21" x14ac:dyDescent="0.25">
      <c r="C442" s="38"/>
      <c r="D442" s="39"/>
      <c r="E442" s="39"/>
      <c r="F442" s="39"/>
      <c r="G442" s="39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51</v>
      </c>
      <c r="D445" s="12">
        <v>0.54966887417218546</v>
      </c>
      <c r="E445" s="12">
        <v>0.64912280701754388</v>
      </c>
      <c r="F445" s="12">
        <v>8.3333333333333329E-2</v>
      </c>
      <c r="G445" s="12">
        <v>0.5703971119133574</v>
      </c>
    </row>
    <row r="446" spans="3:7" ht="21" x14ac:dyDescent="0.25">
      <c r="C446" s="9" t="s">
        <v>175</v>
      </c>
      <c r="D446" s="12">
        <v>0.20529801324503311</v>
      </c>
      <c r="E446" s="12">
        <v>0.17543859649122806</v>
      </c>
      <c r="F446" s="12">
        <v>0</v>
      </c>
      <c r="G446" s="12">
        <v>0.18411552346570398</v>
      </c>
    </row>
    <row r="447" spans="3:7" ht="21" x14ac:dyDescent="0.25">
      <c r="C447" s="9" t="s">
        <v>49</v>
      </c>
      <c r="D447" s="12">
        <v>6.6225165562913912E-2</v>
      </c>
      <c r="E447" s="12">
        <v>5.2631578947368418E-2</v>
      </c>
      <c r="F447" s="12">
        <v>8.3333333333333329E-2</v>
      </c>
      <c r="G447" s="12">
        <v>6.1371841155234655E-2</v>
      </c>
    </row>
    <row r="448" spans="3:7" ht="21" x14ac:dyDescent="0.25">
      <c r="C448" s="9" t="s">
        <v>50</v>
      </c>
      <c r="D448" s="12">
        <v>5.9602649006622516E-2</v>
      </c>
      <c r="E448" s="12">
        <v>8.771929824561403E-3</v>
      </c>
      <c r="F448" s="12">
        <v>0</v>
      </c>
      <c r="G448" s="12">
        <v>3.6101083032490974E-2</v>
      </c>
    </row>
    <row r="449" spans="3:16" ht="21" x14ac:dyDescent="0.25">
      <c r="C449" s="9" t="s">
        <v>176</v>
      </c>
      <c r="D449" s="12">
        <v>6.6225165562913907E-3</v>
      </c>
      <c r="E449" s="12">
        <v>8.771929824561403E-3</v>
      </c>
      <c r="F449" s="12">
        <v>0</v>
      </c>
      <c r="G449" s="12">
        <v>7.2202166064981952E-3</v>
      </c>
    </row>
    <row r="450" spans="3:16" ht="42" x14ac:dyDescent="0.25">
      <c r="C450" s="9" t="s">
        <v>177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93" t="s">
        <v>178</v>
      </c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179</v>
      </c>
      <c r="D459" s="10">
        <v>10</v>
      </c>
      <c r="E459" s="10">
        <v>0</v>
      </c>
      <c r="F459" s="10">
        <v>1</v>
      </c>
      <c r="G459" s="10">
        <v>0</v>
      </c>
      <c r="H459" s="10">
        <v>11</v>
      </c>
    </row>
    <row r="460" spans="3:16" ht="21" x14ac:dyDescent="0.25">
      <c r="C460" s="9" t="s">
        <v>180</v>
      </c>
      <c r="D460" s="10">
        <v>14</v>
      </c>
      <c r="E460" s="10">
        <v>3</v>
      </c>
      <c r="F460" s="10">
        <v>0</v>
      </c>
      <c r="G460" s="10">
        <v>0</v>
      </c>
      <c r="H460" s="10">
        <v>17</v>
      </c>
    </row>
    <row r="461" spans="3:16" ht="42" x14ac:dyDescent="0.25">
      <c r="C461" s="9" t="s">
        <v>181</v>
      </c>
      <c r="D461" s="10">
        <v>12</v>
      </c>
      <c r="E461" s="10">
        <v>0</v>
      </c>
      <c r="F461" s="10">
        <v>0</v>
      </c>
      <c r="G461" s="10">
        <v>0</v>
      </c>
      <c r="H461" s="10">
        <v>12</v>
      </c>
    </row>
    <row r="462" spans="3:16" ht="21" x14ac:dyDescent="0.25">
      <c r="C462" s="9" t="s">
        <v>6</v>
      </c>
      <c r="D462" s="10">
        <v>250</v>
      </c>
      <c r="E462" s="10">
        <v>16</v>
      </c>
      <c r="F462" s="10">
        <v>9</v>
      </c>
      <c r="G462" s="10">
        <v>0</v>
      </c>
      <c r="H462" s="10">
        <v>275</v>
      </c>
    </row>
    <row r="463" spans="3:16" ht="21" x14ac:dyDescent="0.25">
      <c r="C463" s="9" t="s">
        <v>36</v>
      </c>
      <c r="D463" s="10">
        <v>595</v>
      </c>
      <c r="E463" s="10">
        <v>116</v>
      </c>
      <c r="F463" s="10">
        <v>99</v>
      </c>
      <c r="G463" s="10">
        <v>12</v>
      </c>
      <c r="H463" s="10">
        <v>822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179</v>
      </c>
      <c r="D466" s="50">
        <v>1.0660980810234541E-2</v>
      </c>
      <c r="E466" s="50">
        <v>0</v>
      </c>
      <c r="F466" s="50">
        <v>9.1743119266055051E-3</v>
      </c>
      <c r="G466" s="50">
        <v>0</v>
      </c>
      <c r="H466" s="50">
        <v>9.14380714879468E-3</v>
      </c>
    </row>
    <row r="467" spans="3:16" ht="21" x14ac:dyDescent="0.25">
      <c r="C467" s="9" t="s">
        <v>180</v>
      </c>
      <c r="D467" s="50">
        <v>1.4925373134328358E-2</v>
      </c>
      <c r="E467" s="50">
        <v>2.0833333333333332E-2</v>
      </c>
      <c r="F467" s="50">
        <v>0</v>
      </c>
      <c r="G467" s="50">
        <v>0</v>
      </c>
      <c r="H467" s="50">
        <v>1.4131338320864505E-2</v>
      </c>
    </row>
    <row r="468" spans="3:16" ht="42" x14ac:dyDescent="0.25">
      <c r="C468" s="9" t="s">
        <v>181</v>
      </c>
      <c r="D468" s="50">
        <v>1.279317697228145E-2</v>
      </c>
      <c r="E468" s="50">
        <v>0</v>
      </c>
      <c r="F468" s="50">
        <v>0</v>
      </c>
      <c r="G468" s="50">
        <v>0</v>
      </c>
      <c r="H468" s="50">
        <v>9.9750623441396506E-3</v>
      </c>
    </row>
    <row r="469" spans="3:16" ht="21" x14ac:dyDescent="0.25">
      <c r="C469" s="9" t="s">
        <v>6</v>
      </c>
      <c r="D469" s="50">
        <v>0.26652452025586354</v>
      </c>
      <c r="E469" s="50">
        <v>0.1111111111111111</v>
      </c>
      <c r="F469" s="50">
        <v>8.2568807339449546E-2</v>
      </c>
      <c r="G469" s="50">
        <v>0</v>
      </c>
      <c r="H469" s="50">
        <v>0.22859517871986701</v>
      </c>
    </row>
    <row r="470" spans="3:16" ht="44.25" customHeight="1" x14ac:dyDescent="0.25">
      <c r="C470" s="9" t="s">
        <v>36</v>
      </c>
      <c r="D470" s="50">
        <v>0.63432835820895528</v>
      </c>
      <c r="E470" s="50">
        <v>0.80555555555555558</v>
      </c>
      <c r="F470" s="50">
        <v>0.90825688073394495</v>
      </c>
      <c r="G470" s="50">
        <v>1</v>
      </c>
      <c r="H470" s="50">
        <v>0.68329177057356605</v>
      </c>
    </row>
    <row r="471" spans="3:16" ht="44.25" customHeight="1" x14ac:dyDescent="0.25"/>
    <row r="472" spans="3:16" ht="23.25" x14ac:dyDescent="0.25">
      <c r="C472" s="93" t="s">
        <v>182</v>
      </c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183</v>
      </c>
      <c r="D475" s="10">
        <v>45</v>
      </c>
      <c r="E475" s="10">
        <v>2</v>
      </c>
      <c r="F475" s="10">
        <v>0</v>
      </c>
      <c r="G475" s="10">
        <v>0</v>
      </c>
      <c r="H475" s="10">
        <v>47</v>
      </c>
    </row>
    <row r="476" spans="3:16" ht="42" x14ac:dyDescent="0.25">
      <c r="C476" s="9" t="s">
        <v>184</v>
      </c>
      <c r="D476" s="10">
        <v>393</v>
      </c>
      <c r="E476" s="10">
        <v>65</v>
      </c>
      <c r="F476" s="10">
        <v>59</v>
      </c>
      <c r="G476" s="10">
        <v>0</v>
      </c>
      <c r="H476" s="10">
        <v>517</v>
      </c>
    </row>
    <row r="477" spans="3:16" ht="21" x14ac:dyDescent="0.25">
      <c r="C477" s="9" t="s">
        <v>185</v>
      </c>
      <c r="D477" s="10">
        <v>47</v>
      </c>
      <c r="E477" s="10">
        <v>5</v>
      </c>
      <c r="F477" s="10">
        <v>7</v>
      </c>
      <c r="G477" s="10">
        <v>0</v>
      </c>
      <c r="H477" s="10">
        <v>59</v>
      </c>
    </row>
    <row r="478" spans="3:16" ht="21" x14ac:dyDescent="0.25">
      <c r="C478" s="9" t="s">
        <v>186</v>
      </c>
      <c r="D478" s="10">
        <v>10</v>
      </c>
      <c r="E478" s="10">
        <v>2</v>
      </c>
      <c r="F478" s="10">
        <v>2</v>
      </c>
      <c r="G478" s="10">
        <v>0</v>
      </c>
      <c r="H478" s="10">
        <v>14</v>
      </c>
    </row>
    <row r="479" spans="3:16" ht="42" x14ac:dyDescent="0.25">
      <c r="C479" s="9" t="s">
        <v>187</v>
      </c>
      <c r="D479" s="10">
        <v>66</v>
      </c>
      <c r="E479" s="10">
        <v>6</v>
      </c>
      <c r="F479" s="10">
        <v>4</v>
      </c>
      <c r="G479" s="10">
        <v>1</v>
      </c>
      <c r="H479" s="10">
        <v>77</v>
      </c>
    </row>
    <row r="480" spans="3:16" ht="21" x14ac:dyDescent="0.25">
      <c r="C480" s="9" t="s">
        <v>36</v>
      </c>
      <c r="D480" s="10">
        <v>419</v>
      </c>
      <c r="E480" s="10">
        <v>60</v>
      </c>
      <c r="F480" s="10">
        <v>33</v>
      </c>
      <c r="G480" s="10">
        <v>2</v>
      </c>
      <c r="H480" s="10">
        <v>514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183</v>
      </c>
      <c r="D483" s="50">
        <v>4.3816942551119765E-2</v>
      </c>
      <c r="E483" s="50">
        <v>1.3245033112582781E-2</v>
      </c>
      <c r="F483" s="50">
        <v>0</v>
      </c>
      <c r="G483" s="50">
        <v>0</v>
      </c>
      <c r="H483" s="50">
        <v>3.6042944785276074E-2</v>
      </c>
    </row>
    <row r="484" spans="3:16" ht="42" x14ac:dyDescent="0.25">
      <c r="C484" s="9" t="s">
        <v>184</v>
      </c>
      <c r="D484" s="50">
        <v>0.38266796494644595</v>
      </c>
      <c r="E484" s="50">
        <v>0.43046357615894038</v>
      </c>
      <c r="F484" s="50">
        <v>0.51754385964912286</v>
      </c>
      <c r="G484" s="50">
        <v>0</v>
      </c>
      <c r="H484" s="50">
        <v>0.3964723926380368</v>
      </c>
    </row>
    <row r="485" spans="3:16" ht="21" x14ac:dyDescent="0.25">
      <c r="C485" s="9" t="s">
        <v>185</v>
      </c>
      <c r="D485" s="50">
        <v>4.5764362220058426E-2</v>
      </c>
      <c r="E485" s="50">
        <v>3.3112582781456956E-2</v>
      </c>
      <c r="F485" s="50">
        <v>6.1403508771929821E-2</v>
      </c>
      <c r="G485" s="50">
        <v>0</v>
      </c>
      <c r="H485" s="50">
        <v>4.5245398773006137E-2</v>
      </c>
    </row>
    <row r="486" spans="3:16" ht="21" x14ac:dyDescent="0.25">
      <c r="C486" s="9" t="s">
        <v>186</v>
      </c>
      <c r="D486" s="50">
        <v>9.7370983446932822E-3</v>
      </c>
      <c r="E486" s="50">
        <v>1.3245033112582781E-2</v>
      </c>
      <c r="F486" s="50">
        <v>1.7543859649122806E-2</v>
      </c>
      <c r="G486" s="50">
        <v>0</v>
      </c>
      <c r="H486" s="50">
        <v>1.0736196319018405E-2</v>
      </c>
    </row>
    <row r="487" spans="3:16" ht="42" x14ac:dyDescent="0.25">
      <c r="C487" s="9" t="s">
        <v>187</v>
      </c>
      <c r="D487" s="50">
        <v>6.4264849074975663E-2</v>
      </c>
      <c r="E487" s="50">
        <v>3.9735099337748346E-2</v>
      </c>
      <c r="F487" s="50">
        <v>3.5087719298245612E-2</v>
      </c>
      <c r="G487" s="50">
        <v>8.3333333333333329E-2</v>
      </c>
      <c r="H487" s="50">
        <v>5.9049079754601226E-2</v>
      </c>
    </row>
    <row r="488" spans="3:16" ht="21" x14ac:dyDescent="0.25">
      <c r="C488" s="9" t="s">
        <v>36</v>
      </c>
      <c r="D488" s="50">
        <v>0.4079844206426485</v>
      </c>
      <c r="E488" s="50">
        <v>0.39735099337748342</v>
      </c>
      <c r="F488" s="50">
        <v>0.28947368421052633</v>
      </c>
      <c r="G488" s="50">
        <v>0.16666666666666666</v>
      </c>
      <c r="H488" s="50">
        <v>0.39417177914110429</v>
      </c>
    </row>
    <row r="491" spans="3:16" ht="23.25" x14ac:dyDescent="0.25">
      <c r="C491" s="93" t="s">
        <v>188</v>
      </c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65</v>
      </c>
      <c r="E494" s="10">
        <v>56</v>
      </c>
      <c r="F494" s="10">
        <v>6</v>
      </c>
      <c r="G494" s="10">
        <v>127</v>
      </c>
    </row>
    <row r="495" spans="3:16" ht="21" x14ac:dyDescent="0.25">
      <c r="C495" s="15" t="s">
        <v>6</v>
      </c>
      <c r="D495" s="10">
        <v>7</v>
      </c>
      <c r="E495" s="10">
        <v>7</v>
      </c>
      <c r="F495" s="10">
        <v>2</v>
      </c>
      <c r="G495" s="10">
        <v>16</v>
      </c>
    </row>
    <row r="496" spans="3:16" ht="21" x14ac:dyDescent="0.25">
      <c r="C496" s="15" t="s">
        <v>36</v>
      </c>
      <c r="D496" s="10">
        <v>73</v>
      </c>
      <c r="E496" s="10">
        <v>9</v>
      </c>
      <c r="F496" s="10">
        <v>4</v>
      </c>
      <c r="G496" s="10">
        <v>86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0.43046357615894038</v>
      </c>
      <c r="E499" s="12">
        <v>0.77777777777777779</v>
      </c>
      <c r="F499" s="12">
        <v>0.5</v>
      </c>
      <c r="G499" s="12">
        <v>0.54042553191489362</v>
      </c>
    </row>
    <row r="500" spans="3:16" ht="21" x14ac:dyDescent="0.25">
      <c r="C500" s="15" t="s">
        <v>6</v>
      </c>
      <c r="D500" s="12">
        <v>4.6357615894039736E-2</v>
      </c>
      <c r="E500" s="12">
        <v>9.7222222222222224E-2</v>
      </c>
      <c r="F500" s="12">
        <v>0.16666666666666666</v>
      </c>
      <c r="G500" s="12">
        <v>6.8085106382978725E-2</v>
      </c>
    </row>
    <row r="501" spans="3:16" ht="21" x14ac:dyDescent="0.25">
      <c r="C501" s="15" t="s">
        <v>36</v>
      </c>
      <c r="D501" s="12">
        <v>0.48344370860927155</v>
      </c>
      <c r="E501" s="12">
        <v>0.125</v>
      </c>
      <c r="F501" s="12">
        <v>0.33333333333333331</v>
      </c>
      <c r="G501" s="12">
        <v>0.36595744680851061</v>
      </c>
    </row>
    <row r="503" spans="3:16" ht="32.25" hidden="1" customHeight="1" x14ac:dyDescent="0.25">
      <c r="C503" s="93" t="s">
        <v>52</v>
      </c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189</v>
      </c>
      <c r="D506" s="10">
        <v>34</v>
      </c>
      <c r="E506" s="10">
        <v>24</v>
      </c>
      <c r="F506" s="10">
        <v>2</v>
      </c>
    </row>
    <row r="507" spans="3:16" ht="42" x14ac:dyDescent="0.25">
      <c r="C507" s="9" t="s">
        <v>190</v>
      </c>
      <c r="D507" s="10">
        <v>28</v>
      </c>
      <c r="E507" s="10">
        <v>42</v>
      </c>
      <c r="F507" s="10">
        <v>5</v>
      </c>
    </row>
    <row r="508" spans="3:16" ht="42" x14ac:dyDescent="0.25">
      <c r="C508" s="9" t="s">
        <v>191</v>
      </c>
      <c r="D508" s="10">
        <v>4</v>
      </c>
      <c r="E508" s="10">
        <v>2</v>
      </c>
      <c r="F508" s="10">
        <v>0</v>
      </c>
    </row>
    <row r="509" spans="3:16" ht="21" x14ac:dyDescent="0.25">
      <c r="C509" s="9" t="s">
        <v>192</v>
      </c>
      <c r="D509" s="10">
        <v>9</v>
      </c>
      <c r="E509" s="10">
        <v>3</v>
      </c>
      <c r="F509" s="10">
        <v>0</v>
      </c>
    </row>
    <row r="510" spans="3:16" ht="21" x14ac:dyDescent="0.25">
      <c r="C510" s="9" t="s">
        <v>36</v>
      </c>
      <c r="D510" s="10">
        <v>66</v>
      </c>
      <c r="E510" s="10">
        <v>42</v>
      </c>
      <c r="F510" s="10">
        <v>4</v>
      </c>
    </row>
    <row r="511" spans="3:16" ht="20.25" customHeight="1" x14ac:dyDescent="0.25">
      <c r="F511" s="1" t="s">
        <v>193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189</v>
      </c>
      <c r="D513" s="12">
        <v>0.2251655629139073</v>
      </c>
      <c r="E513" s="12">
        <v>0.21052631578947367</v>
      </c>
      <c r="F513" s="12">
        <v>0.16666666666666666</v>
      </c>
    </row>
    <row r="514" spans="3:16" ht="42" x14ac:dyDescent="0.25">
      <c r="C514" s="9" t="s">
        <v>190</v>
      </c>
      <c r="D514" s="12">
        <v>0.18543046357615894</v>
      </c>
      <c r="E514" s="12">
        <v>0.36842105263157893</v>
      </c>
      <c r="F514" s="12">
        <v>0.41666666666666669</v>
      </c>
    </row>
    <row r="515" spans="3:16" ht="42" x14ac:dyDescent="0.25">
      <c r="C515" s="9" t="s">
        <v>191</v>
      </c>
      <c r="D515" s="12">
        <v>2.6490066225165563E-2</v>
      </c>
      <c r="E515" s="12">
        <v>1.7543859649122806E-2</v>
      </c>
      <c r="F515" s="12">
        <v>0</v>
      </c>
    </row>
    <row r="516" spans="3:16" ht="21" x14ac:dyDescent="0.25">
      <c r="C516" s="9" t="s">
        <v>192</v>
      </c>
      <c r="D516" s="12">
        <v>5.9602649006622516E-2</v>
      </c>
      <c r="E516" s="12">
        <v>2.6315789473684209E-2</v>
      </c>
      <c r="F516" s="12">
        <v>0</v>
      </c>
    </row>
    <row r="517" spans="3:16" ht="21" x14ac:dyDescent="0.25">
      <c r="C517" s="9" t="s">
        <v>36</v>
      </c>
      <c r="D517" s="12">
        <v>0.4370860927152318</v>
      </c>
      <c r="E517" s="12">
        <v>0.36842105263157893</v>
      </c>
      <c r="F517" s="12">
        <v>0.33333333333333331</v>
      </c>
    </row>
    <row r="518" spans="3:16" ht="45.75" customHeight="1" x14ac:dyDescent="0.25"/>
    <row r="519" spans="3:16" ht="23.25" x14ac:dyDescent="0.25">
      <c r="C519" s="93" t="s">
        <v>194</v>
      </c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68</v>
      </c>
      <c r="E522" s="10">
        <v>67</v>
      </c>
      <c r="F522" s="10">
        <v>8</v>
      </c>
    </row>
    <row r="523" spans="3:16" ht="21" x14ac:dyDescent="0.25">
      <c r="C523" s="15" t="s">
        <v>6</v>
      </c>
      <c r="D523" s="10">
        <v>12</v>
      </c>
      <c r="E523" s="10">
        <v>5</v>
      </c>
      <c r="F523" s="10">
        <v>0</v>
      </c>
    </row>
    <row r="524" spans="3:16" ht="21" x14ac:dyDescent="0.25">
      <c r="C524" s="15" t="s">
        <v>36</v>
      </c>
      <c r="D524" s="10">
        <v>71</v>
      </c>
      <c r="E524" s="10">
        <v>42</v>
      </c>
      <c r="F524" s="10">
        <v>4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0.45033112582781459</v>
      </c>
      <c r="E527" s="12">
        <v>0.58771929824561409</v>
      </c>
      <c r="F527" s="12">
        <v>0.66666666666666663</v>
      </c>
    </row>
    <row r="528" spans="3:16" ht="21" x14ac:dyDescent="0.25">
      <c r="C528" s="15" t="s">
        <v>6</v>
      </c>
      <c r="D528" s="12">
        <v>7.9470198675496692E-2</v>
      </c>
      <c r="E528" s="12">
        <v>4.3859649122807015E-2</v>
      </c>
      <c r="F528" s="12">
        <v>0</v>
      </c>
    </row>
    <row r="529" spans="3:16" ht="21" x14ac:dyDescent="0.25">
      <c r="C529" s="15" t="s">
        <v>36</v>
      </c>
      <c r="D529" s="12">
        <v>0.47019867549668876</v>
      </c>
      <c r="E529" s="12">
        <v>0.36842105263157893</v>
      </c>
      <c r="F529" s="12">
        <v>0.33333333333333331</v>
      </c>
    </row>
    <row r="530" spans="3:16" ht="56.25" customHeight="1" x14ac:dyDescent="0.25"/>
    <row r="531" spans="3:16" ht="23.25" x14ac:dyDescent="0.25">
      <c r="C531" s="93" t="s">
        <v>195</v>
      </c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196</v>
      </c>
      <c r="D534" s="10">
        <v>7</v>
      </c>
      <c r="E534" s="10">
        <v>2</v>
      </c>
      <c r="F534" s="10">
        <v>0</v>
      </c>
    </row>
    <row r="535" spans="3:16" ht="42" x14ac:dyDescent="0.25">
      <c r="C535" s="15" t="s">
        <v>197</v>
      </c>
      <c r="D535" s="10">
        <v>43</v>
      </c>
      <c r="E535" s="10">
        <v>40</v>
      </c>
      <c r="F535" s="10">
        <v>3</v>
      </c>
    </row>
    <row r="536" spans="3:16" ht="42" x14ac:dyDescent="0.25">
      <c r="C536" s="15" t="s">
        <v>198</v>
      </c>
      <c r="D536" s="10">
        <v>19</v>
      </c>
      <c r="E536" s="10">
        <v>17</v>
      </c>
      <c r="F536" s="10">
        <v>2</v>
      </c>
    </row>
    <row r="537" spans="3:16" ht="42" x14ac:dyDescent="0.25">
      <c r="C537" s="15" t="s">
        <v>199</v>
      </c>
      <c r="D537" s="10">
        <v>3</v>
      </c>
      <c r="E537" s="10">
        <v>3</v>
      </c>
      <c r="F537" s="10">
        <v>1</v>
      </c>
    </row>
    <row r="538" spans="3:16" ht="42" x14ac:dyDescent="0.25">
      <c r="C538" s="15" t="s">
        <v>200</v>
      </c>
      <c r="D538" s="10">
        <v>0</v>
      </c>
      <c r="E538" s="10">
        <v>0</v>
      </c>
      <c r="F538" s="10">
        <v>1</v>
      </c>
    </row>
    <row r="539" spans="3:16" ht="42" x14ac:dyDescent="0.25">
      <c r="C539" s="15" t="s">
        <v>201</v>
      </c>
      <c r="D539" s="10">
        <v>0</v>
      </c>
      <c r="E539" s="10">
        <v>0</v>
      </c>
      <c r="F539" s="10">
        <v>0</v>
      </c>
    </row>
    <row r="540" spans="3:16" ht="21" x14ac:dyDescent="0.25">
      <c r="C540" s="15" t="s">
        <v>202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36</v>
      </c>
      <c r="D541" s="10">
        <v>74</v>
      </c>
      <c r="E541" s="10">
        <v>51</v>
      </c>
      <c r="F541" s="10">
        <v>4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196</v>
      </c>
      <c r="D544" s="12">
        <v>4.6357615894039736E-2</v>
      </c>
      <c r="E544" s="12">
        <v>1.7543859649122806E-2</v>
      </c>
      <c r="F544" s="12">
        <v>0</v>
      </c>
    </row>
    <row r="545" spans="3:16" ht="42" x14ac:dyDescent="0.25">
      <c r="C545" s="15" t="s">
        <v>197</v>
      </c>
      <c r="D545" s="12">
        <v>0.28476821192052981</v>
      </c>
      <c r="E545" s="12">
        <v>0.35087719298245612</v>
      </c>
      <c r="F545" s="12">
        <v>0.25</v>
      </c>
    </row>
    <row r="546" spans="3:16" ht="42" x14ac:dyDescent="0.25">
      <c r="C546" s="15" t="s">
        <v>198</v>
      </c>
      <c r="D546" s="12">
        <v>0.12582781456953643</v>
      </c>
      <c r="E546" s="12">
        <v>0.14912280701754385</v>
      </c>
      <c r="F546" s="12">
        <v>0.16666666666666666</v>
      </c>
    </row>
    <row r="547" spans="3:16" ht="42" x14ac:dyDescent="0.25">
      <c r="C547" s="15" t="s">
        <v>199</v>
      </c>
      <c r="D547" s="12">
        <v>1.9867549668874173E-2</v>
      </c>
      <c r="E547" s="12">
        <v>2.6315789473684209E-2</v>
      </c>
      <c r="F547" s="12">
        <v>8.3333333333333329E-2</v>
      </c>
    </row>
    <row r="548" spans="3:16" ht="42" x14ac:dyDescent="0.25">
      <c r="C548" s="15" t="s">
        <v>200</v>
      </c>
      <c r="D548" s="12">
        <v>0</v>
      </c>
      <c r="E548" s="12">
        <v>0</v>
      </c>
      <c r="F548" s="12">
        <v>8.3333333333333329E-2</v>
      </c>
    </row>
    <row r="549" spans="3:16" ht="42" x14ac:dyDescent="0.25">
      <c r="C549" s="15" t="s">
        <v>201</v>
      </c>
      <c r="D549" s="12">
        <v>0</v>
      </c>
      <c r="E549" s="12">
        <v>0</v>
      </c>
      <c r="F549" s="12">
        <v>0</v>
      </c>
    </row>
    <row r="550" spans="3:16" ht="21" x14ac:dyDescent="0.25">
      <c r="C550" s="15" t="s">
        <v>202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36</v>
      </c>
      <c r="D551" s="12">
        <v>0.49006622516556292</v>
      </c>
      <c r="E551" s="12">
        <v>0.44736842105263158</v>
      </c>
      <c r="F551" s="12">
        <v>0.33333333333333331</v>
      </c>
    </row>
    <row r="552" spans="3:16" ht="21" x14ac:dyDescent="0.25">
      <c r="C552" s="37"/>
      <c r="D552" s="36"/>
      <c r="E552" s="36"/>
      <c r="F552" s="36"/>
    </row>
    <row r="553" spans="3:16" ht="23.25" x14ac:dyDescent="0.25">
      <c r="C553" s="93" t="s">
        <v>203</v>
      </c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</row>
    <row r="554" spans="3:16" ht="21" x14ac:dyDescent="0.25">
      <c r="C554" s="37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1" t="s">
        <v>204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1" t="s">
        <v>205</v>
      </c>
      <c r="D557" s="10">
        <v>4</v>
      </c>
      <c r="E557" s="10">
        <v>14</v>
      </c>
      <c r="F557" s="10">
        <v>0</v>
      </c>
      <c r="G557" s="10">
        <v>18</v>
      </c>
    </row>
    <row r="558" spans="3:16" ht="61.5" customHeight="1" x14ac:dyDescent="0.25">
      <c r="C558" s="51" t="s">
        <v>206</v>
      </c>
      <c r="D558" s="10">
        <v>1</v>
      </c>
      <c r="E558" s="10">
        <v>1</v>
      </c>
      <c r="F558" s="10">
        <v>0</v>
      </c>
      <c r="G558" s="10">
        <v>2</v>
      </c>
    </row>
    <row r="559" spans="3:16" ht="52.5" customHeight="1" x14ac:dyDescent="0.25">
      <c r="C559" s="51" t="s">
        <v>207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1" t="s">
        <v>208</v>
      </c>
      <c r="D560" s="10">
        <v>0</v>
      </c>
      <c r="E560" s="10">
        <v>3</v>
      </c>
      <c r="F560" s="10">
        <v>0</v>
      </c>
      <c r="G560" s="10">
        <v>3</v>
      </c>
    </row>
    <row r="561" spans="3:16" ht="48.75" customHeight="1" x14ac:dyDescent="0.25">
      <c r="C561" s="51" t="s">
        <v>209</v>
      </c>
      <c r="D561" s="10">
        <v>0</v>
      </c>
      <c r="E561" s="10">
        <v>1</v>
      </c>
      <c r="F561" s="10">
        <v>0</v>
      </c>
      <c r="G561" s="10">
        <v>1</v>
      </c>
    </row>
    <row r="562" spans="3:16" ht="37.5" customHeight="1" x14ac:dyDescent="0.25">
      <c r="C562" s="51" t="s">
        <v>210</v>
      </c>
      <c r="D562" s="10">
        <v>1</v>
      </c>
      <c r="E562" s="10">
        <v>0</v>
      </c>
      <c r="F562" s="10">
        <v>0</v>
      </c>
      <c r="G562" s="10">
        <v>1</v>
      </c>
    </row>
    <row r="563" spans="3:16" ht="54" customHeight="1" x14ac:dyDescent="0.25">
      <c r="C563" s="51" t="s">
        <v>211</v>
      </c>
      <c r="D563" s="10">
        <v>1</v>
      </c>
      <c r="E563" s="10">
        <v>1</v>
      </c>
      <c r="F563" s="10">
        <v>1</v>
      </c>
      <c r="G563" s="10">
        <v>3</v>
      </c>
    </row>
    <row r="564" spans="3:16" ht="23.25" customHeight="1" x14ac:dyDescent="0.25">
      <c r="C564" s="51" t="s">
        <v>212</v>
      </c>
      <c r="D564" s="10">
        <v>2</v>
      </c>
      <c r="E564" s="10">
        <v>5</v>
      </c>
      <c r="F564" s="10">
        <v>1</v>
      </c>
      <c r="G564" s="10">
        <v>8</v>
      </c>
    </row>
    <row r="565" spans="3:16" ht="45" customHeight="1" x14ac:dyDescent="0.25">
      <c r="C565" s="51" t="s">
        <v>213</v>
      </c>
      <c r="D565" s="10">
        <v>9</v>
      </c>
      <c r="E565" s="10">
        <v>6</v>
      </c>
      <c r="F565" s="10">
        <v>0</v>
      </c>
      <c r="G565" s="10">
        <v>15</v>
      </c>
    </row>
    <row r="566" spans="3:16" ht="38.25" customHeight="1" x14ac:dyDescent="0.25">
      <c r="C566" s="51" t="s">
        <v>214</v>
      </c>
      <c r="D566" s="10">
        <v>6</v>
      </c>
      <c r="E566" s="10">
        <v>0</v>
      </c>
      <c r="F566" s="10">
        <v>0</v>
      </c>
      <c r="G566" s="10">
        <v>6</v>
      </c>
    </row>
    <row r="567" spans="3:16" ht="67.5" customHeight="1" x14ac:dyDescent="0.25">
      <c r="C567" s="51" t="s">
        <v>215</v>
      </c>
      <c r="D567" s="10">
        <v>0</v>
      </c>
      <c r="E567" s="10">
        <v>0</v>
      </c>
      <c r="F567" s="10">
        <v>1</v>
      </c>
      <c r="G567" s="10">
        <v>1</v>
      </c>
    </row>
    <row r="568" spans="3:16" ht="23.25" customHeight="1" x14ac:dyDescent="0.25">
      <c r="C568" s="51" t="s">
        <v>216</v>
      </c>
      <c r="D568" s="10">
        <v>32</v>
      </c>
      <c r="E568" s="10">
        <v>13</v>
      </c>
      <c r="F568" s="10">
        <v>1</v>
      </c>
      <c r="G568" s="10">
        <v>46</v>
      </c>
    </row>
    <row r="569" spans="3:16" ht="23.25" customHeight="1" x14ac:dyDescent="0.25">
      <c r="C569" s="51" t="s">
        <v>217</v>
      </c>
      <c r="D569" s="10">
        <v>11</v>
      </c>
      <c r="E569" s="10">
        <v>12</v>
      </c>
      <c r="F569" s="10">
        <v>1</v>
      </c>
      <c r="G569" s="10">
        <v>24</v>
      </c>
    </row>
    <row r="570" spans="3:16" ht="65.25" customHeight="1" x14ac:dyDescent="0.25">
      <c r="C570" s="51" t="s">
        <v>218</v>
      </c>
      <c r="D570" s="10">
        <v>2</v>
      </c>
      <c r="E570" s="10">
        <v>4</v>
      </c>
      <c r="F570" s="10">
        <v>0</v>
      </c>
      <c r="G570" s="10">
        <v>6</v>
      </c>
    </row>
    <row r="571" spans="3:16" ht="41.25" customHeight="1" x14ac:dyDescent="0.25">
      <c r="C571" s="51" t="s">
        <v>219</v>
      </c>
      <c r="D571" s="10">
        <v>3</v>
      </c>
      <c r="E571" s="10">
        <v>6</v>
      </c>
      <c r="F571" s="10">
        <v>0</v>
      </c>
      <c r="G571" s="10">
        <v>9</v>
      </c>
    </row>
    <row r="572" spans="3:16" ht="23.25" customHeight="1" x14ac:dyDescent="0.25">
      <c r="C572" s="51" t="s">
        <v>220</v>
      </c>
      <c r="D572" s="10">
        <v>7</v>
      </c>
      <c r="E572" s="10">
        <v>5</v>
      </c>
      <c r="F572" s="10">
        <v>2</v>
      </c>
      <c r="G572" s="10">
        <v>14</v>
      </c>
    </row>
    <row r="573" spans="3:16" ht="23.25" customHeight="1" x14ac:dyDescent="0.25">
      <c r="C573" s="51" t="s">
        <v>36</v>
      </c>
      <c r="D573" s="10">
        <v>72</v>
      </c>
      <c r="E573" s="10">
        <v>43</v>
      </c>
      <c r="F573" s="10">
        <v>5</v>
      </c>
      <c r="G573" s="10">
        <v>120</v>
      </c>
    </row>
    <row r="574" spans="3:16" ht="21" x14ac:dyDescent="0.25">
      <c r="C574" s="37"/>
      <c r="D574" s="36"/>
      <c r="E574" s="36"/>
      <c r="F574" s="36"/>
    </row>
    <row r="575" spans="3:16" ht="23.25" x14ac:dyDescent="0.25">
      <c r="C575" s="88" t="s">
        <v>221</v>
      </c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</row>
    <row r="576" spans="3:16" ht="21" x14ac:dyDescent="0.25">
      <c r="C576" s="37"/>
      <c r="D576" s="36"/>
      <c r="E576" s="36"/>
      <c r="F576" s="36"/>
    </row>
    <row r="577" spans="3:16" ht="23.25" x14ac:dyDescent="0.25">
      <c r="C577" s="93" t="s">
        <v>222</v>
      </c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</row>
    <row r="578" spans="3:16" ht="21" x14ac:dyDescent="0.25">
      <c r="C578" s="37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6</v>
      </c>
      <c r="E580" s="10">
        <v>4</v>
      </c>
      <c r="F580" s="10">
        <v>1</v>
      </c>
      <c r="G580" s="10">
        <v>11</v>
      </c>
    </row>
    <row r="581" spans="3:16" ht="21" x14ac:dyDescent="0.25">
      <c r="C581" s="15" t="s">
        <v>6</v>
      </c>
      <c r="D581" s="10">
        <v>1</v>
      </c>
      <c r="E581" s="10">
        <v>0</v>
      </c>
      <c r="F581" s="10">
        <v>0</v>
      </c>
      <c r="G581" s="10">
        <v>1</v>
      </c>
    </row>
    <row r="582" spans="3:16" ht="21" x14ac:dyDescent="0.25">
      <c r="C582" s="15" t="s">
        <v>36</v>
      </c>
      <c r="D582" s="10">
        <v>144</v>
      </c>
      <c r="E582" s="10">
        <v>110</v>
      </c>
      <c r="F582" s="10">
        <v>11</v>
      </c>
      <c r="G582" s="10">
        <v>265</v>
      </c>
    </row>
    <row r="583" spans="3:16" ht="21" x14ac:dyDescent="0.25">
      <c r="C583" s="37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3.9735099337748346E-2</v>
      </c>
      <c r="E585" s="12">
        <v>3.5087719298245612E-2</v>
      </c>
      <c r="F585" s="12">
        <v>8.3333333333333329E-2</v>
      </c>
      <c r="G585" s="12">
        <v>3.9711191335740074E-2</v>
      </c>
    </row>
    <row r="586" spans="3:16" ht="21" x14ac:dyDescent="0.25">
      <c r="C586" s="15" t="s">
        <v>6</v>
      </c>
      <c r="D586" s="12">
        <v>6.6225165562913907E-3</v>
      </c>
      <c r="E586" s="12">
        <v>0</v>
      </c>
      <c r="F586" s="12">
        <v>0</v>
      </c>
      <c r="G586" s="12">
        <v>3.6101083032490976E-3</v>
      </c>
    </row>
    <row r="587" spans="3:16" ht="21" x14ac:dyDescent="0.25">
      <c r="C587" s="15" t="s">
        <v>36</v>
      </c>
      <c r="D587" s="12">
        <v>0.95364238410596025</v>
      </c>
      <c r="E587" s="12">
        <v>0.96491228070175439</v>
      </c>
      <c r="F587" s="12">
        <v>0.91666666666666663</v>
      </c>
      <c r="G587" s="12">
        <v>0.95667870036101088</v>
      </c>
    </row>
    <row r="588" spans="3:16" ht="21" x14ac:dyDescent="0.25">
      <c r="C588" s="37"/>
      <c r="D588" s="36"/>
      <c r="E588" s="36"/>
      <c r="F588" s="36"/>
    </row>
    <row r="589" spans="3:16" ht="21" x14ac:dyDescent="0.25">
      <c r="C589" s="37"/>
      <c r="D589" s="36"/>
      <c r="E589" s="36"/>
      <c r="F589" s="36"/>
    </row>
    <row r="590" spans="3:16" ht="21" x14ac:dyDescent="0.25">
      <c r="C590" s="37"/>
      <c r="D590" s="36"/>
      <c r="E590" s="36"/>
      <c r="F590" s="36"/>
    </row>
    <row r="591" spans="3:16" ht="21" x14ac:dyDescent="0.25">
      <c r="C591" s="37"/>
      <c r="D591" s="36"/>
      <c r="E591" s="36"/>
      <c r="F591" s="36"/>
    </row>
    <row r="592" spans="3:16" ht="21" x14ac:dyDescent="0.25">
      <c r="C592" s="37"/>
      <c r="D592" s="36"/>
      <c r="E592" s="36"/>
      <c r="F592" s="36"/>
    </row>
    <row r="593" spans="3:16" ht="21" x14ac:dyDescent="0.25">
      <c r="C593" s="37"/>
      <c r="D593" s="36"/>
      <c r="E593" s="36"/>
      <c r="F593" s="36"/>
    </row>
    <row r="594" spans="3:16" ht="23.25" x14ac:dyDescent="0.25">
      <c r="C594" s="93" t="s">
        <v>203</v>
      </c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</row>
    <row r="595" spans="3:16" ht="21" x14ac:dyDescent="0.25">
      <c r="C595" s="37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2" t="s">
        <v>219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2" t="s">
        <v>204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2" t="s">
        <v>210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2" t="s">
        <v>216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 x14ac:dyDescent="0.25">
      <c r="C601" s="52" t="s">
        <v>211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2" t="s">
        <v>212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2" t="s">
        <v>205</v>
      </c>
      <c r="D603" s="10">
        <v>1</v>
      </c>
      <c r="E603" s="10">
        <v>1</v>
      </c>
      <c r="F603" s="10">
        <v>0</v>
      </c>
      <c r="G603" s="10">
        <v>2</v>
      </c>
    </row>
    <row r="604" spans="3:16" ht="21" x14ac:dyDescent="0.25">
      <c r="C604" s="52" t="s">
        <v>208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2" t="s">
        <v>213</v>
      </c>
      <c r="D605" s="10">
        <v>1</v>
      </c>
      <c r="E605" s="10">
        <v>0</v>
      </c>
      <c r="F605" s="10">
        <v>0</v>
      </c>
      <c r="G605" s="10">
        <v>1</v>
      </c>
    </row>
    <row r="606" spans="3:16" ht="21" x14ac:dyDescent="0.25">
      <c r="C606" s="52" t="s">
        <v>214</v>
      </c>
      <c r="D606" s="10">
        <v>0</v>
      </c>
      <c r="E606" s="10">
        <v>1</v>
      </c>
      <c r="F606" s="10">
        <v>0</v>
      </c>
      <c r="G606" s="10">
        <v>1</v>
      </c>
    </row>
    <row r="607" spans="3:16" ht="63" x14ac:dyDescent="0.25">
      <c r="C607" s="52" t="s">
        <v>206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2" t="s">
        <v>215</v>
      </c>
      <c r="D608" s="10">
        <v>2</v>
      </c>
      <c r="E608" s="10">
        <v>0</v>
      </c>
      <c r="F608" s="10">
        <v>0</v>
      </c>
      <c r="G608" s="10">
        <v>2</v>
      </c>
    </row>
    <row r="609" spans="3:16" ht="21" x14ac:dyDescent="0.25">
      <c r="C609" s="52" t="s">
        <v>220</v>
      </c>
      <c r="D609" s="10">
        <v>2</v>
      </c>
      <c r="E609" s="10">
        <v>0</v>
      </c>
      <c r="F609" s="10">
        <v>0</v>
      </c>
      <c r="G609" s="10">
        <v>2</v>
      </c>
    </row>
    <row r="610" spans="3:16" ht="21" x14ac:dyDescent="0.25">
      <c r="C610" s="52" t="s">
        <v>217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2" t="s">
        <v>218</v>
      </c>
      <c r="D611" s="10">
        <v>1</v>
      </c>
      <c r="E611" s="10">
        <v>1</v>
      </c>
      <c r="F611" s="10">
        <v>1</v>
      </c>
      <c r="G611" s="10">
        <v>3</v>
      </c>
    </row>
    <row r="612" spans="3:16" ht="42" x14ac:dyDescent="0.25">
      <c r="C612" s="52" t="s">
        <v>207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2" t="s">
        <v>209</v>
      </c>
      <c r="D613" s="10">
        <v>0</v>
      </c>
      <c r="E613" s="10">
        <v>1</v>
      </c>
      <c r="F613" s="10">
        <v>0</v>
      </c>
      <c r="G613" s="10">
        <v>1</v>
      </c>
    </row>
    <row r="614" spans="3:16" ht="21" x14ac:dyDescent="0.25">
      <c r="C614" s="37"/>
      <c r="D614" s="36"/>
      <c r="E614" s="36"/>
      <c r="F614" s="36"/>
    </row>
    <row r="616" spans="3:16" ht="23.25" x14ac:dyDescent="0.25">
      <c r="C616" s="93" t="s">
        <v>53</v>
      </c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223</v>
      </c>
      <c r="D619" s="10">
        <v>19</v>
      </c>
      <c r="E619" s="10">
        <v>11</v>
      </c>
      <c r="F619" s="10">
        <v>0</v>
      </c>
      <c r="G619" s="10">
        <v>30</v>
      </c>
    </row>
    <row r="620" spans="3:16" ht="21" x14ac:dyDescent="0.25">
      <c r="C620" s="9" t="s">
        <v>224</v>
      </c>
      <c r="D620" s="10">
        <v>3</v>
      </c>
      <c r="E620" s="10">
        <v>2</v>
      </c>
      <c r="F620" s="10">
        <v>0</v>
      </c>
      <c r="G620" s="10">
        <v>5</v>
      </c>
    </row>
    <row r="621" spans="3:16" ht="21" x14ac:dyDescent="0.25">
      <c r="C621" s="9" t="s">
        <v>225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36</v>
      </c>
      <c r="D622" s="10">
        <v>129</v>
      </c>
      <c r="E622" s="10">
        <v>98</v>
      </c>
      <c r="F622" s="10">
        <v>11</v>
      </c>
      <c r="G622" s="10">
        <v>238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223</v>
      </c>
      <c r="D625" s="12">
        <v>0.12582781456953643</v>
      </c>
      <c r="E625" s="12">
        <v>9.6491228070175433E-2</v>
      </c>
      <c r="F625" s="12">
        <v>0</v>
      </c>
      <c r="G625" s="12">
        <v>0.10830324909747292</v>
      </c>
    </row>
    <row r="626" spans="3:16" ht="21" x14ac:dyDescent="0.25">
      <c r="C626" s="9" t="s">
        <v>224</v>
      </c>
      <c r="D626" s="12">
        <v>1.9867549668874173E-2</v>
      </c>
      <c r="E626" s="12">
        <v>1.7543859649122806E-2</v>
      </c>
      <c r="F626" s="12">
        <v>0</v>
      </c>
      <c r="G626" s="12">
        <v>1.8050541516245487E-2</v>
      </c>
    </row>
    <row r="627" spans="3:16" ht="21" x14ac:dyDescent="0.25">
      <c r="C627" s="9" t="s">
        <v>225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36</v>
      </c>
      <c r="D628" s="12">
        <v>0.85430463576158944</v>
      </c>
      <c r="E628" s="12">
        <v>0.85964912280701755</v>
      </c>
      <c r="F628" s="12">
        <v>0.91666666666666663</v>
      </c>
      <c r="G628" s="12">
        <v>0.8592057761732852</v>
      </c>
    </row>
    <row r="631" spans="3:16" ht="3.75" customHeight="1" x14ac:dyDescent="0.25"/>
    <row r="632" spans="3:16" ht="23.25" x14ac:dyDescent="0.25">
      <c r="C632" s="88" t="s">
        <v>54</v>
      </c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</row>
    <row r="634" spans="3:16" ht="23.25" x14ac:dyDescent="0.25">
      <c r="C634" s="93" t="s">
        <v>55</v>
      </c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714</v>
      </c>
      <c r="E637" s="10">
        <v>44</v>
      </c>
      <c r="F637" s="10">
        <v>46</v>
      </c>
      <c r="G637" s="10">
        <v>11</v>
      </c>
      <c r="H637" s="11">
        <v>815</v>
      </c>
    </row>
    <row r="638" spans="3:16" ht="21" x14ac:dyDescent="0.25">
      <c r="C638" s="15" t="s">
        <v>6</v>
      </c>
      <c r="D638" s="10">
        <v>153</v>
      </c>
      <c r="E638" s="10">
        <v>22</v>
      </c>
      <c r="F638" s="10">
        <v>34</v>
      </c>
      <c r="G638" s="10">
        <v>0</v>
      </c>
      <c r="H638" s="11">
        <v>209</v>
      </c>
    </row>
    <row r="639" spans="3:16" ht="21" x14ac:dyDescent="0.25">
      <c r="C639" s="15" t="s">
        <v>36</v>
      </c>
      <c r="D639" s="10">
        <v>154</v>
      </c>
      <c r="E639" s="10">
        <v>85</v>
      </c>
      <c r="F639" s="10">
        <v>34</v>
      </c>
      <c r="G639" s="10">
        <v>1</v>
      </c>
      <c r="H639" s="11">
        <v>274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0.69522882181110024</v>
      </c>
      <c r="E642" s="12">
        <v>0.29139072847682118</v>
      </c>
      <c r="F642" s="12">
        <v>0.40350877192982454</v>
      </c>
      <c r="G642" s="12">
        <v>0.91666666666666663</v>
      </c>
      <c r="H642" s="13">
        <v>0.625</v>
      </c>
    </row>
    <row r="643" spans="3:8" ht="21" x14ac:dyDescent="0.25">
      <c r="C643" s="15" t="s">
        <v>6</v>
      </c>
      <c r="D643" s="12">
        <v>0.14897760467380722</v>
      </c>
      <c r="E643" s="12">
        <v>0.14569536423841059</v>
      </c>
      <c r="F643" s="12">
        <v>0.2982456140350877</v>
      </c>
      <c r="G643" s="12">
        <v>0</v>
      </c>
      <c r="H643" s="13">
        <v>0.16027607361963189</v>
      </c>
    </row>
    <row r="644" spans="3:8" ht="21" x14ac:dyDescent="0.25">
      <c r="C644" s="15" t="s">
        <v>36</v>
      </c>
      <c r="D644" s="12">
        <v>0.14995131450827653</v>
      </c>
      <c r="E644" s="12">
        <v>0.5629139072847682</v>
      </c>
      <c r="F644" s="12">
        <v>0.2982456140350877</v>
      </c>
      <c r="G644" s="12">
        <v>8.3333333333333329E-2</v>
      </c>
      <c r="H644" s="13">
        <v>0.21012269938650308</v>
      </c>
    </row>
    <row r="658" spans="3:16" ht="23.25" x14ac:dyDescent="0.25">
      <c r="C658" s="88" t="s">
        <v>226</v>
      </c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</row>
    <row r="660" spans="3:16" s="30" customFormat="1" ht="52.5" customHeight="1" x14ac:dyDescent="0.35">
      <c r="C660" s="94" t="s">
        <v>227</v>
      </c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855</v>
      </c>
    </row>
    <row r="664" spans="3:16" ht="21" x14ac:dyDescent="0.25">
      <c r="C664" s="15" t="s">
        <v>6</v>
      </c>
      <c r="D664" s="10">
        <v>54</v>
      </c>
    </row>
    <row r="665" spans="3:16" ht="21" x14ac:dyDescent="0.25">
      <c r="C665" s="15" t="s">
        <v>90</v>
      </c>
      <c r="D665" s="10">
        <v>29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0.91151385927505335</v>
      </c>
    </row>
    <row r="669" spans="3:16" ht="21" x14ac:dyDescent="0.25">
      <c r="C669" s="15" t="s">
        <v>6</v>
      </c>
      <c r="D669" s="12">
        <v>5.7569296375266525E-2</v>
      </c>
    </row>
    <row r="670" spans="3:16" ht="21" x14ac:dyDescent="0.25">
      <c r="C670" s="15" t="s">
        <v>90</v>
      </c>
      <c r="D670" s="12">
        <v>3.0916844349680169E-2</v>
      </c>
    </row>
    <row r="673" spans="3:16" ht="23.25" x14ac:dyDescent="0.25">
      <c r="C673" s="88" t="s">
        <v>228</v>
      </c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</row>
    <row r="675" spans="3:16" ht="54" customHeight="1" x14ac:dyDescent="0.25">
      <c r="C675" s="93" t="s">
        <v>229</v>
      </c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97</v>
      </c>
      <c r="D678" s="10">
        <v>402</v>
      </c>
    </row>
    <row r="679" spans="3:16" ht="21" x14ac:dyDescent="0.25">
      <c r="C679" s="9" t="s">
        <v>128</v>
      </c>
      <c r="D679" s="10">
        <v>457</v>
      </c>
    </row>
    <row r="680" spans="3:16" ht="21" x14ac:dyDescent="0.25">
      <c r="C680" s="9" t="s">
        <v>99</v>
      </c>
      <c r="D680" s="10">
        <v>59</v>
      </c>
    </row>
    <row r="681" spans="3:16" ht="21" x14ac:dyDescent="0.25">
      <c r="C681" s="9" t="s">
        <v>129</v>
      </c>
      <c r="D681" s="10">
        <v>10</v>
      </c>
    </row>
    <row r="682" spans="3:16" ht="21" x14ac:dyDescent="0.25">
      <c r="C682" s="9" t="s">
        <v>90</v>
      </c>
      <c r="D682" s="10">
        <v>10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97</v>
      </c>
      <c r="D685" s="12">
        <v>0.42857142857142855</v>
      </c>
    </row>
    <row r="686" spans="3:16" ht="21" x14ac:dyDescent="0.25">
      <c r="C686" s="9" t="s">
        <v>128</v>
      </c>
      <c r="D686" s="12">
        <v>0.48720682302771856</v>
      </c>
    </row>
    <row r="687" spans="3:16" ht="21" x14ac:dyDescent="0.25">
      <c r="C687" s="9" t="s">
        <v>99</v>
      </c>
      <c r="D687" s="12">
        <v>6.2899786780383798E-2</v>
      </c>
    </row>
    <row r="688" spans="3:16" ht="21" x14ac:dyDescent="0.25">
      <c r="C688" s="9" t="s">
        <v>129</v>
      </c>
      <c r="D688" s="12">
        <v>1.0660980810234541E-2</v>
      </c>
    </row>
    <row r="689" spans="3:16" ht="21" x14ac:dyDescent="0.25">
      <c r="C689" s="9" t="s">
        <v>90</v>
      </c>
      <c r="D689" s="12">
        <v>1.0660980810234541E-2</v>
      </c>
    </row>
    <row r="691" spans="3:16" ht="23.25" x14ac:dyDescent="0.25">
      <c r="C691" s="88" t="s">
        <v>56</v>
      </c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</row>
    <row r="693" spans="3:16" ht="42" customHeight="1" x14ac:dyDescent="0.25">
      <c r="C693" s="94" t="s">
        <v>57</v>
      </c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9</v>
      </c>
      <c r="E696" s="10">
        <v>4</v>
      </c>
      <c r="F696" s="10">
        <v>1</v>
      </c>
      <c r="G696" s="10">
        <v>0</v>
      </c>
      <c r="H696" s="10">
        <v>14</v>
      </c>
    </row>
    <row r="697" spans="3:16" ht="21" x14ac:dyDescent="0.25">
      <c r="C697" s="15">
        <v>2</v>
      </c>
      <c r="D697" s="10">
        <v>7</v>
      </c>
      <c r="E697" s="10">
        <v>1</v>
      </c>
      <c r="F697" s="10">
        <v>0</v>
      </c>
      <c r="G697" s="10">
        <v>0</v>
      </c>
      <c r="H697" s="10">
        <v>8</v>
      </c>
    </row>
    <row r="698" spans="3:16" ht="21" x14ac:dyDescent="0.25">
      <c r="C698" s="15">
        <v>3</v>
      </c>
      <c r="D698" s="10">
        <v>58</v>
      </c>
      <c r="E698" s="10">
        <v>22</v>
      </c>
      <c r="F698" s="10">
        <v>18</v>
      </c>
      <c r="G698" s="10">
        <v>0</v>
      </c>
      <c r="H698" s="10">
        <v>98</v>
      </c>
    </row>
    <row r="699" spans="3:16" ht="21" x14ac:dyDescent="0.25">
      <c r="C699" s="15">
        <v>4</v>
      </c>
      <c r="D699" s="10">
        <v>516</v>
      </c>
      <c r="E699" s="10">
        <v>78</v>
      </c>
      <c r="F699" s="10">
        <v>60</v>
      </c>
      <c r="G699" s="10">
        <v>8</v>
      </c>
      <c r="H699" s="10">
        <v>662</v>
      </c>
    </row>
    <row r="700" spans="3:16" ht="21" x14ac:dyDescent="0.25">
      <c r="C700" s="15">
        <v>5</v>
      </c>
      <c r="D700" s="10">
        <v>348</v>
      </c>
      <c r="E700" s="10">
        <v>37</v>
      </c>
      <c r="F700" s="10">
        <v>28</v>
      </c>
      <c r="G700" s="10">
        <v>1</v>
      </c>
      <c r="H700" s="10">
        <v>414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9.5948827292110881E-3</v>
      </c>
      <c r="E703" s="12">
        <v>2.8169014084507043E-2</v>
      </c>
      <c r="F703" s="12">
        <v>9.3457943925233638E-3</v>
      </c>
      <c r="G703" s="12">
        <v>0</v>
      </c>
      <c r="H703" s="12">
        <v>1.1705685618729096E-2</v>
      </c>
    </row>
    <row r="704" spans="3:16" ht="21" x14ac:dyDescent="0.25">
      <c r="C704" s="15">
        <v>2</v>
      </c>
      <c r="D704" s="12">
        <v>7.462686567164179E-3</v>
      </c>
      <c r="E704" s="12">
        <v>7.0422535211267607E-3</v>
      </c>
      <c r="F704" s="12">
        <v>0</v>
      </c>
      <c r="G704" s="12">
        <v>0</v>
      </c>
      <c r="H704" s="12">
        <v>6.688963210702341E-3</v>
      </c>
    </row>
    <row r="705" spans="3:8" ht="21" x14ac:dyDescent="0.25">
      <c r="C705" s="15">
        <v>3</v>
      </c>
      <c r="D705" s="12">
        <v>6.1833688699360338E-2</v>
      </c>
      <c r="E705" s="12">
        <v>0.15492957746478872</v>
      </c>
      <c r="F705" s="12">
        <v>0.16822429906542055</v>
      </c>
      <c r="G705" s="12">
        <v>0</v>
      </c>
      <c r="H705" s="12">
        <v>8.193979933110368E-2</v>
      </c>
    </row>
    <row r="706" spans="3:8" ht="21" x14ac:dyDescent="0.25">
      <c r="C706" s="15">
        <v>4</v>
      </c>
      <c r="D706" s="12">
        <v>0.55010660980810233</v>
      </c>
      <c r="E706" s="12">
        <v>0.54929577464788737</v>
      </c>
      <c r="F706" s="12">
        <v>0.56074766355140182</v>
      </c>
      <c r="G706" s="12">
        <v>0.88888888888888884</v>
      </c>
      <c r="H706" s="12">
        <v>0.55351170568561869</v>
      </c>
    </row>
    <row r="707" spans="3:8" ht="21" x14ac:dyDescent="0.25">
      <c r="C707" s="15">
        <v>5</v>
      </c>
      <c r="D707" s="12">
        <v>0.37100213219616207</v>
      </c>
      <c r="E707" s="12">
        <v>0.26056338028169013</v>
      </c>
      <c r="F707" s="12">
        <v>0.26168224299065418</v>
      </c>
      <c r="G707" s="12">
        <v>0.1111111111111111</v>
      </c>
      <c r="H707" s="12">
        <v>0.34615384615384615</v>
      </c>
    </row>
    <row r="726" spans="3:16" ht="23.25" x14ac:dyDescent="0.25">
      <c r="C726" s="93" t="s">
        <v>230</v>
      </c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</row>
    <row r="728" spans="3:16" ht="23.25" x14ac:dyDescent="0.25">
      <c r="C728" s="8" t="s">
        <v>231</v>
      </c>
      <c r="D728" s="8" t="s">
        <v>14</v>
      </c>
      <c r="E728" s="8" t="s">
        <v>232</v>
      </c>
    </row>
    <row r="729" spans="3:16" ht="21" x14ac:dyDescent="0.25">
      <c r="C729" s="9" t="s">
        <v>233</v>
      </c>
      <c r="D729" s="10">
        <v>107</v>
      </c>
      <c r="E729" s="12">
        <v>0.1140724946695096</v>
      </c>
    </row>
    <row r="730" spans="3:16" ht="21" x14ac:dyDescent="0.25">
      <c r="C730" s="9" t="s">
        <v>234</v>
      </c>
      <c r="D730" s="10">
        <v>25</v>
      </c>
      <c r="E730" s="12">
        <v>2.6652452025586353E-2</v>
      </c>
    </row>
    <row r="731" spans="3:16" ht="42" x14ac:dyDescent="0.25">
      <c r="C731" s="9" t="s">
        <v>235</v>
      </c>
      <c r="D731" s="10">
        <v>19</v>
      </c>
      <c r="E731" s="12">
        <v>2.0255863539445629E-2</v>
      </c>
    </row>
    <row r="732" spans="3:16" ht="63" x14ac:dyDescent="0.25">
      <c r="C732" s="9" t="s">
        <v>236</v>
      </c>
      <c r="D732" s="10">
        <v>26</v>
      </c>
      <c r="E732" s="12">
        <v>2.7718550106609809E-2</v>
      </c>
    </row>
    <row r="733" spans="3:16" ht="84" x14ac:dyDescent="0.25">
      <c r="C733" s="9" t="s">
        <v>237</v>
      </c>
      <c r="D733" s="10">
        <v>25</v>
      </c>
      <c r="E733" s="12">
        <v>2.6652452025586353E-2</v>
      </c>
    </row>
    <row r="734" spans="3:16" ht="21" x14ac:dyDescent="0.25">
      <c r="C734" s="9" t="s">
        <v>238</v>
      </c>
      <c r="D734" s="10">
        <v>282</v>
      </c>
      <c r="E734" s="12">
        <v>0.3006396588486141</v>
      </c>
    </row>
    <row r="735" spans="3:16" ht="21" x14ac:dyDescent="0.25">
      <c r="C735" s="9" t="s">
        <v>36</v>
      </c>
      <c r="D735" s="10">
        <v>258</v>
      </c>
      <c r="E735" s="12">
        <v>0.27505330490405117</v>
      </c>
    </row>
    <row r="736" spans="3:16" ht="37.5" customHeight="1" x14ac:dyDescent="0.25"/>
    <row r="737" spans="3:16" ht="23.25" x14ac:dyDescent="0.25">
      <c r="C737" s="93" t="s">
        <v>239</v>
      </c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97</v>
      </c>
      <c r="D740" s="53">
        <v>210</v>
      </c>
      <c r="E740" s="10">
        <v>24</v>
      </c>
      <c r="F740" s="11">
        <v>234</v>
      </c>
    </row>
    <row r="741" spans="3:16" ht="18.75" customHeight="1" x14ac:dyDescent="0.25">
      <c r="C741" s="9" t="s">
        <v>128</v>
      </c>
      <c r="D741" s="53">
        <v>437</v>
      </c>
      <c r="E741" s="10">
        <v>78</v>
      </c>
      <c r="F741" s="11">
        <v>515</v>
      </c>
    </row>
    <row r="742" spans="3:16" ht="21" x14ac:dyDescent="0.25">
      <c r="C742" s="9" t="s">
        <v>99</v>
      </c>
      <c r="D742" s="53">
        <v>194</v>
      </c>
      <c r="E742" s="10">
        <v>32</v>
      </c>
      <c r="F742" s="11">
        <v>226</v>
      </c>
    </row>
    <row r="743" spans="3:16" ht="21" x14ac:dyDescent="0.25">
      <c r="C743" s="9" t="s">
        <v>129</v>
      </c>
      <c r="D743" s="53">
        <v>46</v>
      </c>
      <c r="E743" s="10">
        <v>4</v>
      </c>
      <c r="F743" s="11">
        <v>50</v>
      </c>
    </row>
    <row r="744" spans="3:16" ht="21" x14ac:dyDescent="0.25">
      <c r="C744" s="9" t="s">
        <v>90</v>
      </c>
      <c r="D744" s="53">
        <v>51</v>
      </c>
      <c r="E744" s="10">
        <v>6</v>
      </c>
      <c r="F744" s="11">
        <v>57</v>
      </c>
    </row>
    <row r="745" spans="3:16" ht="21" x14ac:dyDescent="0.25">
      <c r="C745" s="9" t="s">
        <v>11</v>
      </c>
      <c r="D745" s="53">
        <v>938</v>
      </c>
      <c r="E745" s="53">
        <v>144</v>
      </c>
      <c r="F745" s="54">
        <v>1082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97</v>
      </c>
      <c r="D748" s="12">
        <v>0.22388059701492538</v>
      </c>
      <c r="E748" s="12">
        <v>0.16666666666666666</v>
      </c>
      <c r="F748" s="13">
        <v>0.21626617375231053</v>
      </c>
      <c r="G748" s="55"/>
    </row>
    <row r="749" spans="3:16" ht="21" x14ac:dyDescent="0.25">
      <c r="C749" s="9" t="s">
        <v>128</v>
      </c>
      <c r="D749" s="12">
        <v>0.46588486140724944</v>
      </c>
      <c r="E749" s="12">
        <v>0.54166666666666663</v>
      </c>
      <c r="F749" s="13">
        <v>0.47597042513863214</v>
      </c>
    </row>
    <row r="750" spans="3:16" ht="21" x14ac:dyDescent="0.25">
      <c r="C750" s="9" t="s">
        <v>99</v>
      </c>
      <c r="D750" s="12">
        <v>0.2068230277185501</v>
      </c>
      <c r="E750" s="12">
        <v>0.22222222222222221</v>
      </c>
      <c r="F750" s="13">
        <v>0.20887245841035121</v>
      </c>
    </row>
    <row r="751" spans="3:16" ht="21" x14ac:dyDescent="0.25">
      <c r="C751" s="9" t="s">
        <v>129</v>
      </c>
      <c r="D751" s="12">
        <v>4.9040511727078892E-2</v>
      </c>
      <c r="E751" s="12">
        <v>2.7777777777777776E-2</v>
      </c>
      <c r="F751" s="13">
        <v>4.6210720887245843E-2</v>
      </c>
    </row>
    <row r="752" spans="3:16" ht="21" x14ac:dyDescent="0.25">
      <c r="C752" s="9" t="s">
        <v>90</v>
      </c>
      <c r="D752" s="12">
        <v>5.4371002132196165E-2</v>
      </c>
      <c r="E752" s="12">
        <v>4.1666666666666664E-2</v>
      </c>
      <c r="F752" s="13">
        <v>5.2680221811460259E-2</v>
      </c>
    </row>
    <row r="753" spans="3:16" ht="40.5" customHeight="1" x14ac:dyDescent="0.25"/>
    <row r="754" spans="3:16" ht="23.25" x14ac:dyDescent="0.25">
      <c r="C754" s="93" t="s">
        <v>240</v>
      </c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241</v>
      </c>
      <c r="D757" s="10">
        <v>24</v>
      </c>
      <c r="E757" s="10">
        <v>30</v>
      </c>
      <c r="F757" s="10">
        <v>4</v>
      </c>
      <c r="G757" s="10">
        <v>58</v>
      </c>
    </row>
    <row r="758" spans="3:16" ht="21" x14ac:dyDescent="0.25">
      <c r="C758" s="9" t="s">
        <v>242</v>
      </c>
      <c r="D758" s="10">
        <v>78</v>
      </c>
      <c r="E758" s="10">
        <v>53</v>
      </c>
      <c r="F758" s="10">
        <v>2</v>
      </c>
      <c r="G758" s="10">
        <v>133</v>
      </c>
    </row>
    <row r="759" spans="3:16" ht="21" x14ac:dyDescent="0.25">
      <c r="C759" s="9" t="s">
        <v>243</v>
      </c>
      <c r="D759" s="10">
        <v>38</v>
      </c>
      <c r="E759" s="10">
        <v>25</v>
      </c>
      <c r="F759" s="10">
        <v>3</v>
      </c>
      <c r="G759" s="10">
        <v>66</v>
      </c>
    </row>
    <row r="760" spans="3:16" ht="21" x14ac:dyDescent="0.25">
      <c r="C760" s="9" t="s">
        <v>244</v>
      </c>
      <c r="D760" s="10">
        <v>4</v>
      </c>
      <c r="E760" s="10">
        <v>1</v>
      </c>
      <c r="F760" s="10">
        <v>0</v>
      </c>
      <c r="G760" s="10">
        <v>5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241</v>
      </c>
      <c r="D781" s="12">
        <v>0.16666666666666666</v>
      </c>
      <c r="E781" s="12">
        <v>0.27522935779816515</v>
      </c>
      <c r="F781" s="12">
        <v>0.44444444444444442</v>
      </c>
      <c r="G781" s="12">
        <v>0.22137404580152673</v>
      </c>
    </row>
    <row r="782" spans="3:7" ht="21" x14ac:dyDescent="0.25">
      <c r="C782" s="9" t="s">
        <v>242</v>
      </c>
      <c r="D782" s="12">
        <v>0.54166666666666663</v>
      </c>
      <c r="E782" s="12">
        <v>0.48623853211009177</v>
      </c>
      <c r="F782" s="12">
        <v>0.22222222222222221</v>
      </c>
      <c r="G782" s="12">
        <v>0.50763358778625955</v>
      </c>
    </row>
    <row r="783" spans="3:7" ht="21" x14ac:dyDescent="0.25">
      <c r="C783" s="9" t="s">
        <v>243</v>
      </c>
      <c r="D783" s="12">
        <v>0.2638888888888889</v>
      </c>
      <c r="E783" s="12">
        <v>0.22935779816513763</v>
      </c>
      <c r="F783" s="12">
        <v>0.33333333333333331</v>
      </c>
      <c r="G783" s="12">
        <v>0.25190839694656486</v>
      </c>
    </row>
    <row r="784" spans="3:7" ht="21" x14ac:dyDescent="0.25">
      <c r="C784" s="9" t="s">
        <v>244</v>
      </c>
      <c r="D784" s="12">
        <v>2.7777777777777776E-2</v>
      </c>
      <c r="E784" s="12">
        <v>9.1743119266055051E-3</v>
      </c>
      <c r="F784" s="12">
        <v>0</v>
      </c>
      <c r="G784" s="12">
        <v>1.9083969465648856E-2</v>
      </c>
    </row>
    <row r="785" spans="3:16" ht="98.25" customHeight="1" x14ac:dyDescent="0.25"/>
    <row r="786" spans="3:16" ht="22.5" x14ac:dyDescent="0.25">
      <c r="C786" s="92" t="s">
        <v>245</v>
      </c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</row>
    <row r="788" spans="3:16" ht="23.25" x14ac:dyDescent="0.25">
      <c r="C788" s="8" t="s">
        <v>246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39</v>
      </c>
      <c r="E789" s="10">
        <v>3</v>
      </c>
      <c r="F789" s="10">
        <v>42</v>
      </c>
    </row>
    <row r="790" spans="3:16" ht="21" x14ac:dyDescent="0.25">
      <c r="C790" s="9" t="s">
        <v>93</v>
      </c>
      <c r="D790" s="10">
        <v>48</v>
      </c>
      <c r="E790" s="10">
        <v>5</v>
      </c>
      <c r="F790" s="10">
        <v>53</v>
      </c>
    </row>
    <row r="791" spans="3:16" ht="21" x14ac:dyDescent="0.25">
      <c r="C791" s="9" t="s">
        <v>58</v>
      </c>
      <c r="D791" s="10">
        <v>7</v>
      </c>
      <c r="E791" s="10">
        <v>0</v>
      </c>
      <c r="F791" s="10">
        <v>7</v>
      </c>
    </row>
    <row r="792" spans="3:16" ht="21" x14ac:dyDescent="0.25">
      <c r="C792" s="9" t="s">
        <v>247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248</v>
      </c>
      <c r="D793" s="10">
        <v>15</v>
      </c>
      <c r="E793" s="10">
        <v>1</v>
      </c>
      <c r="F793" s="10">
        <v>16</v>
      </c>
    </row>
    <row r="795" spans="3:16" ht="23.25" x14ac:dyDescent="0.25">
      <c r="C795" s="8" t="s">
        <v>249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0.3577981651376147</v>
      </c>
      <c r="E796" s="12">
        <v>0.33333333333333331</v>
      </c>
      <c r="F796" s="12">
        <v>0.3559322033898305</v>
      </c>
    </row>
    <row r="797" spans="3:16" ht="21" x14ac:dyDescent="0.25">
      <c r="C797" s="9" t="s">
        <v>93</v>
      </c>
      <c r="D797" s="12">
        <v>0.44036697247706424</v>
      </c>
      <c r="E797" s="12">
        <v>0.55555555555555558</v>
      </c>
      <c r="F797" s="12">
        <v>0.44915254237288138</v>
      </c>
    </row>
    <row r="798" spans="3:16" ht="21" x14ac:dyDescent="0.25">
      <c r="C798" s="9" t="s">
        <v>58</v>
      </c>
      <c r="D798" s="12">
        <v>6.4220183486238536E-2</v>
      </c>
      <c r="E798" s="12">
        <v>0</v>
      </c>
      <c r="F798" s="12">
        <v>5.9322033898305086E-2</v>
      </c>
    </row>
    <row r="799" spans="3:16" ht="21" x14ac:dyDescent="0.25">
      <c r="C799" s="9" t="s">
        <v>247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248</v>
      </c>
      <c r="D800" s="12">
        <v>0.13761467889908258</v>
      </c>
      <c r="E800" s="12">
        <v>0.1111111111111111</v>
      </c>
      <c r="F800" s="12">
        <v>0.13559322033898305</v>
      </c>
    </row>
    <row r="802" spans="3:6" ht="23.25" x14ac:dyDescent="0.25">
      <c r="C802" s="32" t="s">
        <v>250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21</v>
      </c>
      <c r="E803" s="10">
        <v>2</v>
      </c>
      <c r="F803" s="10">
        <v>23</v>
      </c>
    </row>
    <row r="804" spans="3:6" ht="21" x14ac:dyDescent="0.25">
      <c r="C804" s="9" t="s">
        <v>93</v>
      </c>
      <c r="D804" s="10">
        <v>49</v>
      </c>
      <c r="E804" s="10">
        <v>5</v>
      </c>
      <c r="F804" s="10">
        <v>54</v>
      </c>
    </row>
    <row r="805" spans="3:6" ht="21" x14ac:dyDescent="0.25">
      <c r="C805" s="9" t="s">
        <v>58</v>
      </c>
      <c r="D805" s="10">
        <v>19</v>
      </c>
      <c r="E805" s="10">
        <v>1</v>
      </c>
      <c r="F805" s="10">
        <v>20</v>
      </c>
    </row>
    <row r="806" spans="3:6" ht="21" x14ac:dyDescent="0.25">
      <c r="C806" s="9" t="s">
        <v>247</v>
      </c>
      <c r="D806" s="10">
        <v>4</v>
      </c>
      <c r="E806" s="10">
        <v>0</v>
      </c>
      <c r="F806" s="10">
        <v>4</v>
      </c>
    </row>
    <row r="807" spans="3:6" ht="21" x14ac:dyDescent="0.25">
      <c r="C807" s="9" t="s">
        <v>248</v>
      </c>
      <c r="D807" s="10">
        <v>16</v>
      </c>
      <c r="E807" s="10">
        <v>1</v>
      </c>
      <c r="F807" s="10">
        <v>17</v>
      </c>
    </row>
    <row r="809" spans="3:6" ht="46.5" x14ac:dyDescent="0.25">
      <c r="C809" s="32" t="s">
        <v>251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0.19266055045871561</v>
      </c>
      <c r="E810" s="12">
        <v>0.22222222222222221</v>
      </c>
      <c r="F810" s="12">
        <v>0.19491525423728814</v>
      </c>
    </row>
    <row r="811" spans="3:6" ht="21" x14ac:dyDescent="0.25">
      <c r="C811" s="9" t="s">
        <v>93</v>
      </c>
      <c r="D811" s="12">
        <v>0.44954128440366975</v>
      </c>
      <c r="E811" s="12">
        <v>0.55555555555555558</v>
      </c>
      <c r="F811" s="12">
        <v>0.4576271186440678</v>
      </c>
    </row>
    <row r="812" spans="3:6" ht="21" x14ac:dyDescent="0.25">
      <c r="C812" s="9" t="s">
        <v>58</v>
      </c>
      <c r="D812" s="12">
        <v>0.1743119266055046</v>
      </c>
      <c r="E812" s="12">
        <v>0.1111111111111111</v>
      </c>
      <c r="F812" s="12">
        <v>0.16949152542372881</v>
      </c>
    </row>
    <row r="813" spans="3:6" ht="21" x14ac:dyDescent="0.25">
      <c r="C813" s="9" t="s">
        <v>247</v>
      </c>
      <c r="D813" s="12">
        <v>3.669724770642202E-2</v>
      </c>
      <c r="E813" s="12">
        <v>0</v>
      </c>
      <c r="F813" s="12">
        <v>3.3898305084745763E-2</v>
      </c>
    </row>
    <row r="814" spans="3:6" ht="21" x14ac:dyDescent="0.25">
      <c r="C814" s="9" t="s">
        <v>248</v>
      </c>
      <c r="D814" s="12">
        <v>0.14678899082568808</v>
      </c>
      <c r="E814" s="12">
        <v>0.1111111111111111</v>
      </c>
      <c r="F814" s="12">
        <v>0.1440677966101695</v>
      </c>
    </row>
    <row r="816" spans="3:6" ht="23.25" x14ac:dyDescent="0.25">
      <c r="C816" s="8" t="s">
        <v>252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18</v>
      </c>
      <c r="E817" s="10">
        <v>3</v>
      </c>
      <c r="F817" s="10">
        <v>21</v>
      </c>
    </row>
    <row r="818" spans="3:6" ht="21" x14ac:dyDescent="0.25">
      <c r="C818" s="9" t="s">
        <v>93</v>
      </c>
      <c r="D818" s="10">
        <v>54</v>
      </c>
      <c r="E818" s="10">
        <v>4</v>
      </c>
      <c r="F818" s="10">
        <v>58</v>
      </c>
    </row>
    <row r="819" spans="3:6" ht="21" x14ac:dyDescent="0.25">
      <c r="C819" s="9" t="s">
        <v>58</v>
      </c>
      <c r="D819" s="10">
        <v>19</v>
      </c>
      <c r="E819" s="10">
        <v>1</v>
      </c>
      <c r="F819" s="10">
        <v>20</v>
      </c>
    </row>
    <row r="820" spans="3:6" ht="21" x14ac:dyDescent="0.25">
      <c r="C820" s="9" t="s">
        <v>247</v>
      </c>
      <c r="D820" s="10">
        <v>4</v>
      </c>
      <c r="E820" s="10">
        <v>0</v>
      </c>
      <c r="F820" s="10">
        <v>4</v>
      </c>
    </row>
    <row r="821" spans="3:6" ht="21" x14ac:dyDescent="0.25">
      <c r="C821" s="9" t="s">
        <v>248</v>
      </c>
      <c r="D821" s="10">
        <v>14</v>
      </c>
      <c r="E821" s="10">
        <v>1</v>
      </c>
      <c r="F821" s="10">
        <v>15</v>
      </c>
    </row>
    <row r="825" spans="3:6" ht="23.25" x14ac:dyDescent="0.25">
      <c r="C825" s="32" t="s">
        <v>253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0.16513761467889909</v>
      </c>
      <c r="E826" s="12">
        <v>0.33333333333333331</v>
      </c>
      <c r="F826" s="12">
        <v>0.17796610169491525</v>
      </c>
    </row>
    <row r="827" spans="3:6" ht="21" x14ac:dyDescent="0.25">
      <c r="C827" s="9" t="s">
        <v>93</v>
      </c>
      <c r="D827" s="12">
        <v>0.49541284403669728</v>
      </c>
      <c r="E827" s="12">
        <v>0.44444444444444442</v>
      </c>
      <c r="F827" s="12">
        <v>0.49152542372881358</v>
      </c>
    </row>
    <row r="828" spans="3:6" ht="21" x14ac:dyDescent="0.25">
      <c r="C828" s="9" t="s">
        <v>58</v>
      </c>
      <c r="D828" s="12">
        <v>0.1743119266055046</v>
      </c>
      <c r="E828" s="12">
        <v>0.1111111111111111</v>
      </c>
      <c r="F828" s="12">
        <v>0.16949152542372881</v>
      </c>
    </row>
    <row r="829" spans="3:6" ht="21" x14ac:dyDescent="0.25">
      <c r="C829" s="9" t="s">
        <v>247</v>
      </c>
      <c r="D829" s="12">
        <v>3.669724770642202E-2</v>
      </c>
      <c r="E829" s="12">
        <v>0</v>
      </c>
      <c r="F829" s="12">
        <v>3.3898305084745763E-2</v>
      </c>
    </row>
    <row r="830" spans="3:6" ht="21" x14ac:dyDescent="0.25">
      <c r="C830" s="9" t="s">
        <v>248</v>
      </c>
      <c r="D830" s="12">
        <v>0.12844036697247707</v>
      </c>
      <c r="E830" s="12">
        <v>0.1111111111111111</v>
      </c>
      <c r="F830" s="12">
        <v>0.1271186440677966</v>
      </c>
    </row>
    <row r="833" spans="3:6" ht="23.25" x14ac:dyDescent="0.25">
      <c r="C833" s="8" t="s">
        <v>254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18</v>
      </c>
      <c r="E834" s="10">
        <v>2</v>
      </c>
      <c r="F834" s="10">
        <v>20</v>
      </c>
    </row>
    <row r="835" spans="3:6" ht="21" x14ac:dyDescent="0.25">
      <c r="C835" s="9" t="s">
        <v>93</v>
      </c>
      <c r="D835" s="10">
        <v>47</v>
      </c>
      <c r="E835" s="10">
        <v>2</v>
      </c>
      <c r="F835" s="10">
        <v>49</v>
      </c>
    </row>
    <row r="836" spans="3:6" ht="21" x14ac:dyDescent="0.25">
      <c r="C836" s="9" t="s">
        <v>58</v>
      </c>
      <c r="D836" s="10">
        <v>20</v>
      </c>
      <c r="E836" s="10">
        <v>3</v>
      </c>
      <c r="F836" s="10">
        <v>23</v>
      </c>
    </row>
    <row r="837" spans="3:6" ht="21" x14ac:dyDescent="0.25">
      <c r="C837" s="9" t="s">
        <v>247</v>
      </c>
      <c r="D837" s="10">
        <v>8</v>
      </c>
      <c r="E837" s="10">
        <v>1</v>
      </c>
      <c r="F837" s="10">
        <v>9</v>
      </c>
    </row>
    <row r="838" spans="3:6" ht="21" x14ac:dyDescent="0.25">
      <c r="C838" s="9" t="s">
        <v>248</v>
      </c>
      <c r="D838" s="10">
        <v>16</v>
      </c>
      <c r="E838" s="10">
        <v>1</v>
      </c>
      <c r="F838" s="10">
        <v>17</v>
      </c>
    </row>
    <row r="841" spans="3:6" ht="23.25" x14ac:dyDescent="0.25">
      <c r="C841" s="32" t="s">
        <v>255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0.16513761467889909</v>
      </c>
      <c r="E842" s="12">
        <v>0.22222222222222221</v>
      </c>
      <c r="F842" s="12">
        <v>0.16949152542372881</v>
      </c>
    </row>
    <row r="843" spans="3:6" ht="21" x14ac:dyDescent="0.25">
      <c r="C843" s="9" t="s">
        <v>93</v>
      </c>
      <c r="D843" s="12">
        <v>0.43119266055045874</v>
      </c>
      <c r="E843" s="12">
        <v>0.22222222222222221</v>
      </c>
      <c r="F843" s="12">
        <v>0.4152542372881356</v>
      </c>
    </row>
    <row r="844" spans="3:6" ht="21" x14ac:dyDescent="0.25">
      <c r="C844" s="9" t="s">
        <v>58</v>
      </c>
      <c r="D844" s="12">
        <v>0.1834862385321101</v>
      </c>
      <c r="E844" s="12">
        <v>0.33333333333333331</v>
      </c>
      <c r="F844" s="12">
        <v>0.19491525423728814</v>
      </c>
    </row>
    <row r="845" spans="3:6" ht="21" x14ac:dyDescent="0.25">
      <c r="C845" s="9" t="s">
        <v>247</v>
      </c>
      <c r="D845" s="12">
        <v>7.3394495412844041E-2</v>
      </c>
      <c r="E845" s="12">
        <v>0.1111111111111111</v>
      </c>
      <c r="F845" s="12">
        <v>7.6271186440677971E-2</v>
      </c>
    </row>
    <row r="846" spans="3:6" ht="21" x14ac:dyDescent="0.25">
      <c r="C846" s="9" t="s">
        <v>248</v>
      </c>
      <c r="D846" s="12">
        <v>0.14678899082568808</v>
      </c>
      <c r="E846" s="12">
        <v>0.1111111111111111</v>
      </c>
      <c r="F846" s="12">
        <v>0.1440677966101695</v>
      </c>
    </row>
    <row r="848" spans="3:6" ht="23.25" x14ac:dyDescent="0.25">
      <c r="C848" s="8" t="s">
        <v>256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40</v>
      </c>
      <c r="E849" s="10">
        <v>5</v>
      </c>
      <c r="F849" s="10">
        <v>45</v>
      </c>
    </row>
    <row r="850" spans="3:6" ht="21" x14ac:dyDescent="0.25">
      <c r="C850" s="9" t="s">
        <v>93</v>
      </c>
      <c r="D850" s="10">
        <v>43</v>
      </c>
      <c r="E850" s="10">
        <v>2</v>
      </c>
      <c r="F850" s="10">
        <v>45</v>
      </c>
    </row>
    <row r="851" spans="3:6" ht="21" x14ac:dyDescent="0.25">
      <c r="C851" s="9" t="s">
        <v>58</v>
      </c>
      <c r="D851" s="10">
        <v>10</v>
      </c>
      <c r="E851" s="10">
        <v>0</v>
      </c>
      <c r="F851" s="10">
        <v>10</v>
      </c>
    </row>
    <row r="852" spans="3:6" ht="21" x14ac:dyDescent="0.25">
      <c r="C852" s="9" t="s">
        <v>247</v>
      </c>
      <c r="D852" s="10">
        <v>3</v>
      </c>
      <c r="E852" s="10">
        <v>1</v>
      </c>
      <c r="F852" s="10">
        <v>4</v>
      </c>
    </row>
    <row r="853" spans="3:6" ht="21" x14ac:dyDescent="0.25">
      <c r="C853" s="9" t="s">
        <v>248</v>
      </c>
      <c r="D853" s="10">
        <v>13</v>
      </c>
      <c r="E853" s="10">
        <v>1</v>
      </c>
      <c r="F853" s="10">
        <v>14</v>
      </c>
    </row>
    <row r="856" spans="3:6" ht="23.25" x14ac:dyDescent="0.25">
      <c r="C856" s="32" t="s">
        <v>257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0.3669724770642202</v>
      </c>
      <c r="E857" s="12">
        <v>0.55555555555555558</v>
      </c>
      <c r="F857" s="12">
        <v>0.38135593220338981</v>
      </c>
    </row>
    <row r="858" spans="3:6" ht="21" x14ac:dyDescent="0.25">
      <c r="C858" s="9" t="s">
        <v>93</v>
      </c>
      <c r="D858" s="12">
        <v>0.39449541284403672</v>
      </c>
      <c r="E858" s="12">
        <v>0.22222222222222221</v>
      </c>
      <c r="F858" s="12">
        <v>0.38135593220338981</v>
      </c>
    </row>
    <row r="859" spans="3:6" ht="21" x14ac:dyDescent="0.25">
      <c r="C859" s="9" t="s">
        <v>58</v>
      </c>
      <c r="D859" s="12">
        <v>9.1743119266055051E-2</v>
      </c>
      <c r="E859" s="12">
        <v>0</v>
      </c>
      <c r="F859" s="12">
        <v>8.4745762711864403E-2</v>
      </c>
    </row>
    <row r="860" spans="3:6" ht="21" x14ac:dyDescent="0.25">
      <c r="C860" s="9" t="s">
        <v>247</v>
      </c>
      <c r="D860" s="12">
        <v>2.7522935779816515E-2</v>
      </c>
      <c r="E860" s="12">
        <v>0.1111111111111111</v>
      </c>
      <c r="F860" s="12">
        <v>3.3898305084745763E-2</v>
      </c>
    </row>
    <row r="861" spans="3:6" ht="21" x14ac:dyDescent="0.25">
      <c r="C861" s="9" t="s">
        <v>248</v>
      </c>
      <c r="D861" s="12">
        <v>0.11926605504587157</v>
      </c>
      <c r="E861" s="12">
        <v>0.1111111111111111</v>
      </c>
      <c r="F861" s="12">
        <v>0.11864406779661017</v>
      </c>
    </row>
    <row r="863" spans="3:6" ht="46.5" x14ac:dyDescent="0.25">
      <c r="C863" s="32" t="s">
        <v>258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21</v>
      </c>
      <c r="E864" s="10">
        <v>2</v>
      </c>
      <c r="F864" s="10">
        <v>23</v>
      </c>
    </row>
    <row r="865" spans="3:16" ht="21" x14ac:dyDescent="0.25">
      <c r="C865" s="9" t="s">
        <v>93</v>
      </c>
      <c r="D865" s="10">
        <v>55</v>
      </c>
      <c r="E865" s="10">
        <v>4</v>
      </c>
      <c r="F865" s="10">
        <v>59</v>
      </c>
    </row>
    <row r="866" spans="3:16" ht="21" x14ac:dyDescent="0.25">
      <c r="C866" s="9" t="s">
        <v>58</v>
      </c>
      <c r="D866" s="10">
        <v>17</v>
      </c>
      <c r="E866" s="10">
        <v>2</v>
      </c>
      <c r="F866" s="10">
        <v>19</v>
      </c>
    </row>
    <row r="867" spans="3:16" ht="21" x14ac:dyDescent="0.25">
      <c r="C867" s="9" t="s">
        <v>247</v>
      </c>
      <c r="D867" s="10">
        <v>5</v>
      </c>
      <c r="E867" s="10">
        <v>0</v>
      </c>
      <c r="F867" s="10">
        <v>5</v>
      </c>
    </row>
    <row r="868" spans="3:16" ht="21" x14ac:dyDescent="0.25">
      <c r="C868" s="9" t="s">
        <v>248</v>
      </c>
      <c r="D868" s="10">
        <v>11</v>
      </c>
      <c r="E868" s="10">
        <v>1</v>
      </c>
      <c r="F868" s="10">
        <v>12</v>
      </c>
    </row>
    <row r="870" spans="3:16" ht="46.5" x14ac:dyDescent="0.25">
      <c r="C870" s="32" t="s">
        <v>259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0.19266055045871561</v>
      </c>
      <c r="E871" s="12">
        <v>0.22222222222222221</v>
      </c>
      <c r="F871" s="12">
        <v>0.19491525423728814</v>
      </c>
    </row>
    <row r="872" spans="3:16" ht="21" x14ac:dyDescent="0.25">
      <c r="C872" s="9" t="s">
        <v>93</v>
      </c>
      <c r="D872" s="12">
        <v>0.50458715596330272</v>
      </c>
      <c r="E872" s="12">
        <v>0.44444444444444442</v>
      </c>
      <c r="F872" s="12">
        <v>0.5</v>
      </c>
    </row>
    <row r="873" spans="3:16" ht="21" x14ac:dyDescent="0.25">
      <c r="C873" s="9" t="s">
        <v>58</v>
      </c>
      <c r="D873" s="12">
        <v>0.15596330275229359</v>
      </c>
      <c r="E873" s="12">
        <v>0.22222222222222221</v>
      </c>
      <c r="F873" s="12">
        <v>0.16101694915254236</v>
      </c>
    </row>
    <row r="874" spans="3:16" ht="21" x14ac:dyDescent="0.25">
      <c r="C874" s="9" t="s">
        <v>247</v>
      </c>
      <c r="D874" s="12">
        <v>4.5871559633027525E-2</v>
      </c>
      <c r="E874" s="12">
        <v>0</v>
      </c>
      <c r="F874" s="12">
        <v>4.2372881355932202E-2</v>
      </c>
    </row>
    <row r="875" spans="3:16" ht="21" x14ac:dyDescent="0.25">
      <c r="C875" s="9" t="s">
        <v>248</v>
      </c>
      <c r="D875" s="12">
        <v>0.10091743119266056</v>
      </c>
      <c r="E875" s="12">
        <v>0.1111111111111111</v>
      </c>
      <c r="F875" s="12">
        <v>0.10169491525423729</v>
      </c>
    </row>
    <row r="877" spans="3:16" s="30" customFormat="1" ht="45.75" customHeight="1" x14ac:dyDescent="0.35">
      <c r="C877" s="94" t="s">
        <v>260</v>
      </c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</row>
    <row r="879" spans="3:16" ht="23.25" x14ac:dyDescent="0.25">
      <c r="C879" s="32" t="s">
        <v>59</v>
      </c>
      <c r="D879" s="8" t="s">
        <v>14</v>
      </c>
      <c r="E879" s="8" t="s">
        <v>60</v>
      </c>
    </row>
    <row r="880" spans="3:16" ht="21" x14ac:dyDescent="0.25">
      <c r="C880" s="9" t="s">
        <v>8</v>
      </c>
      <c r="D880" s="10">
        <v>291</v>
      </c>
      <c r="E880" s="12">
        <v>0.28334956183057447</v>
      </c>
    </row>
    <row r="881" spans="3:16" ht="21" x14ac:dyDescent="0.25">
      <c r="C881" s="9" t="s">
        <v>61</v>
      </c>
      <c r="D881" s="10">
        <v>119</v>
      </c>
      <c r="E881" s="12">
        <v>0.11587147030185005</v>
      </c>
    </row>
    <row r="882" spans="3:16" ht="21" x14ac:dyDescent="0.25">
      <c r="C882" s="9" t="s">
        <v>58</v>
      </c>
      <c r="D882" s="10">
        <v>4</v>
      </c>
      <c r="E882" s="12">
        <v>3.8948393378773127E-3</v>
      </c>
    </row>
    <row r="883" spans="3:16" ht="21" x14ac:dyDescent="0.25">
      <c r="C883" s="9" t="s">
        <v>261</v>
      </c>
      <c r="D883" s="10">
        <v>1</v>
      </c>
      <c r="E883" s="12">
        <v>9.7370983446932818E-4</v>
      </c>
    </row>
    <row r="884" spans="3:16" ht="21" x14ac:dyDescent="0.25">
      <c r="C884" s="9" t="s">
        <v>36</v>
      </c>
      <c r="D884" s="10">
        <v>523</v>
      </c>
      <c r="E884" s="12">
        <v>0.50925024342745862</v>
      </c>
    </row>
    <row r="885" spans="3:16" ht="123" customHeight="1" x14ac:dyDescent="0.25"/>
    <row r="886" spans="3:16" ht="22.5" x14ac:dyDescent="0.25">
      <c r="C886" s="92" t="s">
        <v>262</v>
      </c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</row>
    <row r="887" spans="3:16" ht="45.75" customHeight="1" x14ac:dyDescent="0.25"/>
    <row r="888" spans="3:16" ht="23.25" x14ac:dyDescent="0.25">
      <c r="C888" s="32" t="s">
        <v>231</v>
      </c>
      <c r="D888" s="8" t="s">
        <v>15</v>
      </c>
      <c r="E888" s="8" t="s">
        <v>263</v>
      </c>
    </row>
    <row r="889" spans="3:16" ht="21" x14ac:dyDescent="0.25">
      <c r="C889" s="9" t="s">
        <v>97</v>
      </c>
      <c r="D889" s="10">
        <v>70</v>
      </c>
      <c r="E889" s="12">
        <v>0.46357615894039733</v>
      </c>
    </row>
    <row r="890" spans="3:16" ht="21" x14ac:dyDescent="0.25">
      <c r="C890" s="9" t="s">
        <v>128</v>
      </c>
      <c r="D890" s="10">
        <v>66</v>
      </c>
      <c r="E890" s="12">
        <v>0.4370860927152318</v>
      </c>
    </row>
    <row r="891" spans="3:16" ht="21" x14ac:dyDescent="0.25">
      <c r="C891" s="9" t="s">
        <v>99</v>
      </c>
      <c r="D891" s="10">
        <v>7</v>
      </c>
      <c r="E891" s="12">
        <v>4.6357615894039736E-2</v>
      </c>
    </row>
    <row r="892" spans="3:16" ht="21" x14ac:dyDescent="0.25">
      <c r="C892" s="9" t="s">
        <v>129</v>
      </c>
      <c r="D892" s="10">
        <v>1</v>
      </c>
      <c r="E892" s="12">
        <v>6.6225165562913907E-3</v>
      </c>
    </row>
    <row r="893" spans="3:16" ht="21" x14ac:dyDescent="0.25">
      <c r="C893" s="9" t="s">
        <v>36</v>
      </c>
      <c r="D893" s="10">
        <v>7</v>
      </c>
      <c r="E893" s="12">
        <v>4.6357615894039736E-2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4:S316"/>
  <sheetViews>
    <sheetView topLeftCell="A28" zoomScale="90" zoomScaleNormal="90" workbookViewId="0">
      <selection activeCell="S309" sqref="S309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74" spans="2:19" ht="18.75" x14ac:dyDescent="0.3">
      <c r="C74" s="33" t="s">
        <v>268</v>
      </c>
    </row>
    <row r="75" spans="2:19" ht="18.75" x14ac:dyDescent="0.3">
      <c r="C75" s="33" t="s">
        <v>265</v>
      </c>
    </row>
    <row r="76" spans="2:19" ht="18.75" x14ac:dyDescent="0.3">
      <c r="C76" s="33" t="s">
        <v>266</v>
      </c>
    </row>
    <row r="77" spans="2:19" ht="18.75" x14ac:dyDescent="0.3">
      <c r="C77" s="33" t="s">
        <v>91</v>
      </c>
    </row>
    <row r="78" spans="2:19" ht="18.75" x14ac:dyDescent="0.3">
      <c r="C78" s="33" t="s">
        <v>267</v>
      </c>
    </row>
    <row r="80" spans="2:19" ht="39" customHeight="1" x14ac:dyDescent="0.25">
      <c r="B80" s="6"/>
      <c r="C80" s="88" t="s">
        <v>12</v>
      </c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R80" s="34"/>
      <c r="S80" s="7"/>
    </row>
    <row r="81" spans="2:19" ht="19.5" customHeight="1" x14ac:dyDescent="0.25">
      <c r="B81" s="6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R81" s="34"/>
      <c r="S81" s="7"/>
    </row>
    <row r="82" spans="2:19" ht="23.25" x14ac:dyDescent="0.25">
      <c r="B82" s="6"/>
      <c r="C82" s="89" t="s">
        <v>13</v>
      </c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R82" s="34"/>
      <c r="S82" s="7"/>
    </row>
    <row r="83" spans="2:19" ht="19.5" customHeight="1" x14ac:dyDescent="0.25">
      <c r="B83" s="6"/>
      <c r="C83" s="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R83" s="34"/>
      <c r="S83" s="7"/>
    </row>
    <row r="84" spans="2:19" ht="19.5" customHeight="1" x14ac:dyDescent="0.25">
      <c r="B84" s="6"/>
      <c r="C84" s="8" t="s">
        <v>9</v>
      </c>
      <c r="D84" s="8" t="s">
        <v>14</v>
      </c>
      <c r="E84" s="8" t="s">
        <v>15</v>
      </c>
      <c r="F84" s="8" t="s">
        <v>16</v>
      </c>
      <c r="G84" s="8" t="s">
        <v>17</v>
      </c>
      <c r="H84" s="8" t="s">
        <v>11</v>
      </c>
      <c r="I84" s="2"/>
      <c r="J84" s="2"/>
      <c r="K84" s="2"/>
      <c r="L84" s="2"/>
      <c r="M84" s="2"/>
      <c r="N84" s="2"/>
      <c r="O84" s="2"/>
      <c r="P84" s="2"/>
      <c r="R84" s="34"/>
      <c r="S84" s="7"/>
    </row>
    <row r="85" spans="2:19" ht="19.5" customHeight="1" x14ac:dyDescent="0.25">
      <c r="B85" s="6"/>
      <c r="C85" s="9" t="s">
        <v>18</v>
      </c>
      <c r="D85" s="10">
        <v>77</v>
      </c>
      <c r="E85" s="10">
        <v>2</v>
      </c>
      <c r="F85" s="10">
        <v>2</v>
      </c>
      <c r="G85" s="10">
        <v>1</v>
      </c>
      <c r="H85" s="11">
        <v>82</v>
      </c>
      <c r="I85" s="2"/>
      <c r="J85" s="2"/>
      <c r="K85" s="2"/>
      <c r="L85" s="2"/>
      <c r="M85" s="2"/>
      <c r="N85" s="2"/>
      <c r="O85" s="2"/>
      <c r="P85" s="2"/>
      <c r="Q85" s="29"/>
      <c r="R85" s="34"/>
      <c r="S85" s="7"/>
    </row>
    <row r="86" spans="2:19" ht="19.5" customHeight="1" x14ac:dyDescent="0.25">
      <c r="B86" s="6"/>
      <c r="C86" s="9" t="s">
        <v>19</v>
      </c>
      <c r="D86" s="10">
        <v>102</v>
      </c>
      <c r="E86" s="10">
        <v>1</v>
      </c>
      <c r="F86" s="10">
        <v>4</v>
      </c>
      <c r="G86" s="10">
        <v>3</v>
      </c>
      <c r="H86" s="11">
        <v>110</v>
      </c>
      <c r="I86" s="2"/>
      <c r="J86" s="2"/>
      <c r="K86" s="2"/>
      <c r="L86" s="2"/>
      <c r="M86" s="2"/>
      <c r="N86" s="2"/>
      <c r="O86" s="2"/>
      <c r="P86" s="2"/>
      <c r="R86" s="34"/>
      <c r="S86" s="7"/>
    </row>
    <row r="87" spans="2:19" ht="19.5" customHeight="1" x14ac:dyDescent="0.25">
      <c r="B87" s="6"/>
      <c r="C87" s="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R87" s="34"/>
      <c r="S87" s="7"/>
    </row>
    <row r="88" spans="2:19" ht="25.5" customHeight="1" x14ac:dyDescent="0.25">
      <c r="B88" s="6"/>
      <c r="C88" s="8" t="s">
        <v>10</v>
      </c>
      <c r="D88" s="8" t="s">
        <v>14</v>
      </c>
      <c r="E88" s="8" t="s">
        <v>15</v>
      </c>
      <c r="F88" s="8" t="s">
        <v>16</v>
      </c>
      <c r="G88" s="8" t="s">
        <v>17</v>
      </c>
      <c r="H88" s="8" t="s">
        <v>11</v>
      </c>
      <c r="I88" s="2"/>
      <c r="J88" s="2"/>
      <c r="K88" s="2"/>
      <c r="L88" s="2"/>
      <c r="M88" s="2"/>
      <c r="N88" s="2"/>
      <c r="O88" s="2"/>
      <c r="P88" s="2"/>
      <c r="R88" s="34"/>
      <c r="S88" s="7"/>
    </row>
    <row r="89" spans="2:19" ht="19.5" customHeight="1" x14ac:dyDescent="0.25">
      <c r="B89" s="6"/>
      <c r="C89" s="9" t="s">
        <v>18</v>
      </c>
      <c r="D89" s="12">
        <v>0.43020000000000003</v>
      </c>
      <c r="E89" s="12">
        <v>0.66700000000000004</v>
      </c>
      <c r="F89" s="12">
        <v>0.33329999999999999</v>
      </c>
      <c r="G89" s="12">
        <v>0.25</v>
      </c>
      <c r="H89" s="13">
        <v>0.42709999999999998</v>
      </c>
      <c r="I89" s="2"/>
      <c r="J89" s="2"/>
      <c r="K89" s="2"/>
      <c r="L89" s="2"/>
      <c r="M89" s="2"/>
      <c r="N89" s="2"/>
      <c r="O89" s="2"/>
      <c r="P89" s="2"/>
      <c r="R89" s="34"/>
      <c r="S89" s="7"/>
    </row>
    <row r="90" spans="2:19" ht="19.5" customHeight="1" x14ac:dyDescent="0.25">
      <c r="B90" s="6"/>
      <c r="C90" s="9" t="s">
        <v>19</v>
      </c>
      <c r="D90" s="12">
        <v>0.56999999999999995</v>
      </c>
      <c r="E90" s="12">
        <v>0.33329999999999999</v>
      </c>
      <c r="F90" s="12">
        <v>0.66700000000000004</v>
      </c>
      <c r="G90" s="12">
        <v>0.75</v>
      </c>
      <c r="H90" s="13">
        <v>0.57299999999999995</v>
      </c>
      <c r="I90" s="2"/>
      <c r="J90" s="2"/>
      <c r="K90" s="2"/>
      <c r="L90" s="2"/>
      <c r="M90" s="2"/>
      <c r="N90" s="2"/>
      <c r="O90" s="2"/>
      <c r="P90" s="2"/>
      <c r="R90" s="34"/>
      <c r="S90" s="7"/>
    </row>
    <row r="91" spans="2:19" ht="105" customHeight="1" x14ac:dyDescent="0.25">
      <c r="B91" s="6"/>
      <c r="C91" s="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R91" s="34"/>
      <c r="S91" s="7"/>
    </row>
    <row r="92" spans="2:19" ht="23.25" x14ac:dyDescent="0.25">
      <c r="B92" s="6"/>
      <c r="C92" s="89" t="s">
        <v>20</v>
      </c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R92" s="34"/>
      <c r="S92" s="7"/>
    </row>
    <row r="93" spans="2:19" ht="19.5" customHeight="1" x14ac:dyDescent="0.25">
      <c r="B93" s="6"/>
      <c r="C93" s="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R93" s="34"/>
      <c r="S93" s="7"/>
    </row>
    <row r="94" spans="2:19" ht="19.5" customHeight="1" x14ac:dyDescent="0.25">
      <c r="B94" s="6"/>
      <c r="C94" s="8" t="s">
        <v>9</v>
      </c>
      <c r="D94" s="8" t="s">
        <v>14</v>
      </c>
      <c r="E94" s="8" t="s">
        <v>15</v>
      </c>
      <c r="F94" s="8" t="s">
        <v>16</v>
      </c>
      <c r="G94" s="8" t="s">
        <v>17</v>
      </c>
      <c r="H94" s="8" t="s">
        <v>11</v>
      </c>
      <c r="I94" s="2"/>
      <c r="J94" s="2"/>
      <c r="K94" s="2"/>
      <c r="L94" s="2"/>
      <c r="M94" s="2"/>
      <c r="N94" s="2"/>
      <c r="O94" s="2"/>
      <c r="P94" s="2"/>
      <c r="R94" s="34"/>
      <c r="S94" s="7"/>
    </row>
    <row r="95" spans="2:19" ht="19.5" customHeight="1" x14ac:dyDescent="0.25">
      <c r="B95" s="6"/>
      <c r="C95" s="9" t="s">
        <v>21</v>
      </c>
      <c r="D95" s="10">
        <v>165</v>
      </c>
      <c r="E95" s="10">
        <v>3</v>
      </c>
      <c r="F95" s="10">
        <v>6</v>
      </c>
      <c r="G95" s="10">
        <v>3</v>
      </c>
      <c r="H95" s="10">
        <v>177</v>
      </c>
      <c r="I95" s="2"/>
      <c r="J95" s="2"/>
      <c r="K95" s="2"/>
      <c r="L95" s="2"/>
      <c r="M95" s="2"/>
      <c r="N95" s="2"/>
      <c r="O95" s="2"/>
      <c r="P95" s="2"/>
      <c r="R95" s="34"/>
      <c r="S95" s="7"/>
    </row>
    <row r="96" spans="2:19" ht="19.5" customHeight="1" x14ac:dyDescent="0.25">
      <c r="B96" s="6"/>
      <c r="C96" s="9" t="s">
        <v>22</v>
      </c>
      <c r="D96" s="10">
        <v>14</v>
      </c>
      <c r="E96" s="10">
        <v>0</v>
      </c>
      <c r="F96" s="10">
        <v>0</v>
      </c>
      <c r="G96" s="10">
        <v>1</v>
      </c>
      <c r="H96" s="10">
        <v>15</v>
      </c>
      <c r="I96" s="2"/>
      <c r="J96" s="2"/>
      <c r="K96" s="2"/>
      <c r="L96" s="2"/>
      <c r="M96" s="2"/>
      <c r="N96" s="2"/>
      <c r="O96" s="2"/>
      <c r="P96" s="2"/>
      <c r="R96" s="34"/>
      <c r="S96" s="7"/>
    </row>
    <row r="97" spans="2:19" ht="19.5" customHeight="1" x14ac:dyDescent="0.25">
      <c r="B97" s="6"/>
      <c r="C97" s="9" t="s">
        <v>23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2"/>
      <c r="J97" s="2"/>
      <c r="K97" s="2"/>
      <c r="L97" s="2"/>
      <c r="M97" s="2"/>
      <c r="N97" s="2"/>
      <c r="O97" s="2"/>
      <c r="P97" s="2"/>
      <c r="R97" s="34"/>
      <c r="S97" s="7"/>
    </row>
    <row r="98" spans="2:19" ht="19.5" customHeight="1" x14ac:dyDescent="0.25">
      <c r="B98" s="6"/>
      <c r="C98" s="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R98" s="34"/>
      <c r="S98" s="7"/>
    </row>
    <row r="99" spans="2:19" ht="19.5" customHeight="1" x14ac:dyDescent="0.25">
      <c r="B99" s="6"/>
      <c r="C99" s="8" t="s">
        <v>10</v>
      </c>
      <c r="D99" s="8" t="s">
        <v>14</v>
      </c>
      <c r="E99" s="8" t="s">
        <v>15</v>
      </c>
      <c r="F99" s="8" t="s">
        <v>16</v>
      </c>
      <c r="G99" s="8" t="s">
        <v>17</v>
      </c>
      <c r="H99" s="8" t="s">
        <v>11</v>
      </c>
      <c r="I99" s="2"/>
      <c r="J99" s="2"/>
      <c r="K99" s="2"/>
      <c r="L99" s="2"/>
      <c r="M99" s="2"/>
      <c r="N99" s="2"/>
      <c r="O99" s="2"/>
      <c r="P99" s="2"/>
      <c r="R99" s="34"/>
      <c r="S99" s="7"/>
    </row>
    <row r="100" spans="2:19" ht="19.5" customHeight="1" x14ac:dyDescent="0.25">
      <c r="B100" s="6"/>
      <c r="C100" s="9" t="s">
        <v>21</v>
      </c>
      <c r="D100" s="12">
        <v>0.92200000000000004</v>
      </c>
      <c r="E100" s="12">
        <v>1</v>
      </c>
      <c r="F100" s="12">
        <v>1</v>
      </c>
      <c r="G100" s="12">
        <v>0.75</v>
      </c>
      <c r="H100" s="12">
        <v>0.92200000000000004</v>
      </c>
      <c r="I100" s="14"/>
      <c r="J100" s="2"/>
      <c r="K100" s="2"/>
      <c r="L100" s="2"/>
      <c r="M100" s="2"/>
      <c r="N100" s="2"/>
      <c r="O100" s="2"/>
      <c r="P100" s="2"/>
      <c r="R100" s="34"/>
      <c r="S100" s="7"/>
    </row>
    <row r="101" spans="2:19" ht="23.25" x14ac:dyDescent="0.25">
      <c r="B101" s="6"/>
      <c r="C101" s="9" t="s">
        <v>22</v>
      </c>
      <c r="D101" s="12">
        <v>7.8200000000000006E-2</v>
      </c>
      <c r="E101" s="12">
        <v>0</v>
      </c>
      <c r="F101" s="12">
        <v>0</v>
      </c>
      <c r="G101" s="12">
        <v>0.25</v>
      </c>
      <c r="H101" s="12">
        <v>7.8100000000000003E-2</v>
      </c>
      <c r="I101" s="14"/>
      <c r="J101" s="2"/>
      <c r="K101" s="2"/>
      <c r="L101" s="2"/>
      <c r="M101" s="2"/>
      <c r="N101" s="2"/>
      <c r="O101" s="2"/>
      <c r="P101" s="2"/>
      <c r="R101" s="34"/>
      <c r="S101" s="7"/>
    </row>
    <row r="102" spans="2:19" ht="19.5" customHeight="1" x14ac:dyDescent="0.25">
      <c r="B102" s="6"/>
      <c r="C102" s="9" t="s">
        <v>23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4"/>
      <c r="J102" s="2"/>
      <c r="K102" s="2"/>
      <c r="L102" s="2"/>
      <c r="M102" s="2"/>
      <c r="N102" s="2"/>
      <c r="O102" s="2"/>
      <c r="P102" s="2"/>
      <c r="R102" s="34"/>
      <c r="S102" s="7"/>
    </row>
    <row r="103" spans="2:19" ht="78.75" customHeight="1" x14ac:dyDescent="0.25">
      <c r="B103" s="6"/>
      <c r="C103" s="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R103" s="34"/>
      <c r="S103" s="7"/>
    </row>
    <row r="104" spans="2:19" ht="23.25" x14ac:dyDescent="0.25">
      <c r="C104" s="89" t="s">
        <v>24</v>
      </c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R104" s="34"/>
      <c r="S104" s="7"/>
    </row>
    <row r="105" spans="2:19" x14ac:dyDescent="0.25">
      <c r="R105" s="34"/>
      <c r="S105" s="7"/>
    </row>
    <row r="106" spans="2:19" ht="23.25" x14ac:dyDescent="0.25">
      <c r="C106" s="15">
        <v>0</v>
      </c>
      <c r="D106" s="16">
        <v>0.92200000000000004</v>
      </c>
      <c r="E106" s="17"/>
      <c r="F106" s="17"/>
      <c r="G106" s="17"/>
      <c r="H106" s="17"/>
      <c r="I106" s="17"/>
      <c r="R106" s="34"/>
      <c r="S106" s="7"/>
    </row>
    <row r="107" spans="2:19" ht="23.25" x14ac:dyDescent="0.25">
      <c r="C107" s="15">
        <v>1</v>
      </c>
      <c r="D107" s="16">
        <v>7.2999999999999995E-2</v>
      </c>
      <c r="E107" s="17"/>
      <c r="F107" s="17"/>
      <c r="G107" s="17"/>
      <c r="H107" s="17"/>
      <c r="I107" s="17"/>
      <c r="R107" s="34"/>
      <c r="S107" s="7"/>
    </row>
    <row r="108" spans="2:19" ht="23.25" x14ac:dyDescent="0.25">
      <c r="C108" s="15">
        <v>2</v>
      </c>
      <c r="D108" s="16">
        <v>5.1999999999999998E-3</v>
      </c>
      <c r="E108" s="17"/>
      <c r="F108" s="17"/>
      <c r="G108" s="17"/>
      <c r="H108" s="17"/>
      <c r="I108" s="17"/>
      <c r="R108" s="34"/>
      <c r="S108" s="7"/>
    </row>
    <row r="109" spans="2:19" ht="23.25" x14ac:dyDescent="0.25">
      <c r="C109" s="15">
        <v>3</v>
      </c>
      <c r="D109" s="16">
        <v>0</v>
      </c>
      <c r="E109" s="17"/>
      <c r="F109" s="17"/>
      <c r="G109" s="17"/>
      <c r="H109" s="17"/>
      <c r="I109" s="17"/>
      <c r="R109" s="34"/>
      <c r="S109" s="7"/>
    </row>
    <row r="110" spans="2:19" ht="23.25" x14ac:dyDescent="0.25">
      <c r="C110" s="15">
        <v>4</v>
      </c>
      <c r="D110" s="16">
        <v>0</v>
      </c>
      <c r="E110" s="17"/>
      <c r="F110" s="17"/>
      <c r="G110" s="17"/>
      <c r="H110" s="17"/>
      <c r="I110" s="17"/>
      <c r="R110" s="34"/>
      <c r="S110" s="7"/>
    </row>
    <row r="111" spans="2:19" ht="23.25" x14ac:dyDescent="0.25">
      <c r="C111" s="15">
        <v>5</v>
      </c>
      <c r="D111" s="16">
        <v>0</v>
      </c>
      <c r="E111" s="17"/>
      <c r="F111" s="17"/>
      <c r="G111" s="17"/>
      <c r="H111" s="17"/>
      <c r="I111" s="17"/>
      <c r="R111" s="34"/>
      <c r="S111" s="7"/>
    </row>
    <row r="112" spans="2:19" ht="23.25" x14ac:dyDescent="0.25">
      <c r="C112" s="15">
        <v>6</v>
      </c>
      <c r="D112" s="16">
        <v>0</v>
      </c>
      <c r="E112" s="18"/>
      <c r="F112" s="18"/>
      <c r="G112" s="18"/>
      <c r="H112" s="18"/>
      <c r="I112" s="18"/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ht="34.5" customHeight="1" x14ac:dyDescent="0.25">
      <c r="C119" s="88" t="s">
        <v>25</v>
      </c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R119" s="34"/>
      <c r="S119" s="7"/>
    </row>
    <row r="120" spans="3:19" x14ac:dyDescent="0.25">
      <c r="R120" s="34"/>
      <c r="S120" s="7"/>
    </row>
    <row r="121" spans="3:19" ht="23.25" x14ac:dyDescent="0.25">
      <c r="C121" s="89" t="s">
        <v>26</v>
      </c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R121" s="34"/>
      <c r="S121" s="7"/>
    </row>
    <row r="122" spans="3:19" x14ac:dyDescent="0.25">
      <c r="R122" s="34"/>
      <c r="S122" s="7"/>
    </row>
    <row r="123" spans="3:19" ht="21" x14ac:dyDescent="0.25">
      <c r="C123" s="15" t="s">
        <v>27</v>
      </c>
      <c r="D123" s="12">
        <v>0.98</v>
      </c>
      <c r="R123" s="34"/>
      <c r="S123" s="7"/>
    </row>
    <row r="124" spans="3:19" ht="23.25" x14ac:dyDescent="0.25">
      <c r="C124" s="18"/>
      <c r="D124" s="19"/>
      <c r="R124" s="34"/>
      <c r="S124" s="7"/>
    </row>
    <row r="125" spans="3:19" ht="23.25" x14ac:dyDescent="0.25">
      <c r="C125" s="21" t="s">
        <v>27</v>
      </c>
      <c r="D125" s="41">
        <v>1</v>
      </c>
      <c r="E125" s="41">
        <v>2</v>
      </c>
      <c r="F125" s="41">
        <v>3</v>
      </c>
      <c r="G125" s="41">
        <v>4</v>
      </c>
      <c r="H125" s="41">
        <v>5</v>
      </c>
      <c r="R125" s="34"/>
      <c r="S125" s="7"/>
    </row>
    <row r="126" spans="3:19" ht="21" x14ac:dyDescent="0.25">
      <c r="C126" s="15" t="s">
        <v>28</v>
      </c>
      <c r="D126" s="12">
        <v>0.23530000000000001</v>
      </c>
      <c r="E126" s="12">
        <v>0.316</v>
      </c>
      <c r="F126" s="12">
        <v>0.31900000000000001</v>
      </c>
      <c r="G126" s="12">
        <v>0.128</v>
      </c>
      <c r="H126" s="12">
        <v>0.1905</v>
      </c>
      <c r="R126" s="34"/>
      <c r="S126" s="7"/>
    </row>
    <row r="127" spans="3:19" ht="21" x14ac:dyDescent="0.25">
      <c r="C127" s="15" t="s">
        <v>29</v>
      </c>
      <c r="D127" s="12">
        <v>0.35299999999999998</v>
      </c>
      <c r="E127" s="12">
        <v>0.28100000000000003</v>
      </c>
      <c r="F127" s="12">
        <v>0.23699999999999999</v>
      </c>
      <c r="G127" s="12">
        <v>0.245</v>
      </c>
      <c r="H127" s="12">
        <v>0.1905</v>
      </c>
      <c r="R127" s="34"/>
      <c r="S127" s="7"/>
    </row>
    <row r="128" spans="3:19" ht="21" x14ac:dyDescent="0.25">
      <c r="C128" s="15" t="s">
        <v>30</v>
      </c>
      <c r="D128" s="12">
        <v>0.11799999999999999</v>
      </c>
      <c r="E128" s="12">
        <v>0.158</v>
      </c>
      <c r="F128" s="12">
        <v>0.193</v>
      </c>
      <c r="G128" s="12">
        <v>0.38300000000000001</v>
      </c>
      <c r="H128" s="12">
        <v>0.38100000000000001</v>
      </c>
      <c r="R128" s="34"/>
      <c r="S128" s="7"/>
    </row>
    <row r="129" spans="2:19" ht="21" x14ac:dyDescent="0.25">
      <c r="C129" s="15" t="s">
        <v>31</v>
      </c>
      <c r="D129" s="12">
        <v>0.29409999999999997</v>
      </c>
      <c r="E129" s="12">
        <v>0.246</v>
      </c>
      <c r="F129" s="12">
        <v>0.252</v>
      </c>
      <c r="G129" s="12">
        <v>0.245</v>
      </c>
      <c r="H129" s="12">
        <v>0.23810000000000001</v>
      </c>
      <c r="R129" s="34"/>
      <c r="S129" s="7"/>
    </row>
    <row r="130" spans="2:19" ht="41.25" customHeight="1" x14ac:dyDescent="0.25">
      <c r="R130" s="34"/>
      <c r="S130" s="7"/>
    </row>
    <row r="131" spans="2:19" ht="27" customHeight="1" x14ac:dyDescent="0.25">
      <c r="R131" s="34"/>
      <c r="S131" s="7"/>
    </row>
    <row r="132" spans="2:19" ht="23.25" x14ac:dyDescent="0.25">
      <c r="C132" s="89" t="s">
        <v>32</v>
      </c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R132" s="34"/>
      <c r="S132" s="7"/>
    </row>
    <row r="133" spans="2:19" ht="17.25" customHeight="1" x14ac:dyDescent="0.25">
      <c r="R133" s="34"/>
      <c r="S133" s="7"/>
    </row>
    <row r="134" spans="2:19" ht="23.25" x14ac:dyDescent="0.25">
      <c r="B134" s="20" t="s">
        <v>6</v>
      </c>
      <c r="C134" s="90" t="s">
        <v>33</v>
      </c>
      <c r="D134" s="90"/>
      <c r="E134" s="90"/>
      <c r="F134" s="90"/>
      <c r="G134" s="90"/>
      <c r="H134" s="90"/>
      <c r="I134" s="90"/>
      <c r="J134" s="22" t="s">
        <v>34</v>
      </c>
      <c r="M134" s="34"/>
      <c r="N134" s="7"/>
    </row>
    <row r="135" spans="2:19" ht="18.75" x14ac:dyDescent="0.25">
      <c r="B135" s="5">
        <v>1</v>
      </c>
      <c r="C135" s="87" t="s">
        <v>64</v>
      </c>
      <c r="D135" s="87"/>
      <c r="E135" s="87"/>
      <c r="F135" s="87"/>
      <c r="G135" s="87"/>
      <c r="H135" s="87"/>
      <c r="I135" s="87"/>
      <c r="J135" s="23">
        <v>4.4000000000000004</v>
      </c>
      <c r="M135" s="34"/>
      <c r="N135" s="7"/>
    </row>
    <row r="136" spans="2:19" ht="18.75" x14ac:dyDescent="0.25">
      <c r="B136" s="5">
        <v>2</v>
      </c>
      <c r="C136" s="87" t="s">
        <v>65</v>
      </c>
      <c r="D136" s="87"/>
      <c r="E136" s="87"/>
      <c r="F136" s="87"/>
      <c r="G136" s="87"/>
      <c r="H136" s="87"/>
      <c r="I136" s="87"/>
      <c r="J136" s="23">
        <v>4.4000000000000004</v>
      </c>
      <c r="M136" s="34"/>
      <c r="N136" s="7"/>
    </row>
    <row r="137" spans="2:19" ht="18.75" x14ac:dyDescent="0.25">
      <c r="B137" s="5">
        <v>3</v>
      </c>
      <c r="C137" s="87" t="s">
        <v>66</v>
      </c>
      <c r="D137" s="87"/>
      <c r="E137" s="87"/>
      <c r="F137" s="87"/>
      <c r="G137" s="87"/>
      <c r="H137" s="87"/>
      <c r="I137" s="87"/>
      <c r="J137" s="23">
        <v>4.3</v>
      </c>
      <c r="M137" s="34"/>
      <c r="N137" s="7"/>
    </row>
    <row r="138" spans="2:19" ht="30.75" customHeight="1" x14ac:dyDescent="0.25">
      <c r="B138" s="5">
        <v>4</v>
      </c>
      <c r="C138" s="87" t="s">
        <v>67</v>
      </c>
      <c r="D138" s="87"/>
      <c r="E138" s="87"/>
      <c r="F138" s="87"/>
      <c r="G138" s="87"/>
      <c r="H138" s="87"/>
      <c r="I138" s="87"/>
      <c r="J138" s="23">
        <v>4.4000000000000004</v>
      </c>
      <c r="M138" s="34"/>
      <c r="N138" s="7"/>
    </row>
    <row r="139" spans="2:19" ht="18.75" x14ac:dyDescent="0.25">
      <c r="B139" s="5">
        <v>5</v>
      </c>
      <c r="C139" s="87" t="s">
        <v>68</v>
      </c>
      <c r="D139" s="87"/>
      <c r="E139" s="87"/>
      <c r="F139" s="87"/>
      <c r="G139" s="87"/>
      <c r="H139" s="87"/>
      <c r="I139" s="87"/>
      <c r="J139" s="23">
        <v>4.2</v>
      </c>
      <c r="M139" s="34"/>
      <c r="N139" s="7"/>
    </row>
    <row r="140" spans="2:19" ht="28.5" customHeight="1" x14ac:dyDescent="0.25">
      <c r="B140" s="5">
        <v>6</v>
      </c>
      <c r="C140" s="87" t="s">
        <v>69</v>
      </c>
      <c r="D140" s="87"/>
      <c r="E140" s="87"/>
      <c r="F140" s="87"/>
      <c r="G140" s="87"/>
      <c r="H140" s="87"/>
      <c r="I140" s="87"/>
      <c r="J140" s="23">
        <v>4.5999999999999996</v>
      </c>
      <c r="M140" s="34"/>
      <c r="N140" s="7"/>
    </row>
    <row r="141" spans="2:19" ht="18.75" x14ac:dyDescent="0.25">
      <c r="B141" s="5">
        <v>7</v>
      </c>
      <c r="C141" s="87" t="s">
        <v>70</v>
      </c>
      <c r="D141" s="87"/>
      <c r="E141" s="87"/>
      <c r="F141" s="87"/>
      <c r="G141" s="87"/>
      <c r="H141" s="87"/>
      <c r="I141" s="87"/>
      <c r="J141" s="23">
        <v>4.5999999999999996</v>
      </c>
      <c r="M141" s="34"/>
      <c r="N141" s="7"/>
    </row>
    <row r="142" spans="2:19" x14ac:dyDescent="0.25">
      <c r="R142" s="34"/>
      <c r="S142" s="7"/>
    </row>
    <row r="143" spans="2:19" x14ac:dyDescent="0.25">
      <c r="R143" s="34"/>
      <c r="S143" s="7"/>
    </row>
    <row r="144" spans="2:19" x14ac:dyDescent="0.25">
      <c r="R144" s="34"/>
      <c r="S144" s="7"/>
    </row>
    <row r="145" spans="3:19" x14ac:dyDescent="0.25">
      <c r="R145" s="34"/>
      <c r="S145" s="7"/>
    </row>
    <row r="146" spans="3:19" x14ac:dyDescent="0.25">
      <c r="R146" s="34"/>
      <c r="S146" s="7"/>
    </row>
    <row r="147" spans="3:19" x14ac:dyDescent="0.25">
      <c r="R147" s="34"/>
      <c r="S147" s="7"/>
    </row>
    <row r="148" spans="3:19" x14ac:dyDescent="0.25">
      <c r="R148" s="34"/>
      <c r="S148" s="7"/>
    </row>
    <row r="149" spans="3:19" x14ac:dyDescent="0.25">
      <c r="R149" s="34"/>
      <c r="S149" s="7"/>
    </row>
    <row r="150" spans="3:19" x14ac:dyDescent="0.25">
      <c r="R150" s="34"/>
      <c r="S150" s="7"/>
    </row>
    <row r="151" spans="3:19" x14ac:dyDescent="0.25">
      <c r="R151" s="34"/>
      <c r="S151" s="7"/>
    </row>
    <row r="152" spans="3:19" x14ac:dyDescent="0.25">
      <c r="R152" s="34"/>
      <c r="S152" s="7"/>
    </row>
    <row r="153" spans="3:19" x14ac:dyDescent="0.25">
      <c r="R153" s="34"/>
      <c r="S153" s="7"/>
    </row>
    <row r="154" spans="3:19" x14ac:dyDescent="0.25">
      <c r="R154" s="34"/>
      <c r="S154" s="7"/>
    </row>
    <row r="155" spans="3:19" x14ac:dyDescent="0.25">
      <c r="R155" s="34"/>
      <c r="S155" s="7"/>
    </row>
    <row r="156" spans="3:19" x14ac:dyDescent="0.25">
      <c r="R156" s="34"/>
      <c r="S156" s="7"/>
    </row>
    <row r="157" spans="3:19" ht="27.75" customHeight="1" x14ac:dyDescent="0.25">
      <c r="R157" s="34"/>
      <c r="S157" s="7"/>
    </row>
    <row r="158" spans="3:19" ht="14.25" customHeight="1" x14ac:dyDescent="0.25">
      <c r="R158" s="34"/>
      <c r="S158" s="7"/>
    </row>
    <row r="159" spans="3:19" ht="44.25" customHeight="1" x14ac:dyDescent="0.25">
      <c r="C159" s="88" t="s">
        <v>35</v>
      </c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R159" s="34"/>
      <c r="S159" s="7"/>
    </row>
    <row r="160" spans="3:19" ht="20.25" customHeight="1" x14ac:dyDescent="0.25">
      <c r="C160" s="35"/>
      <c r="D160" s="35"/>
      <c r="E160" s="35"/>
      <c r="F160" s="35"/>
      <c r="G160" s="35"/>
      <c r="H160" s="35"/>
      <c r="I160" s="35"/>
      <c r="J160" s="36"/>
      <c r="K160" s="36"/>
      <c r="L160" s="36"/>
      <c r="M160" s="36"/>
      <c r="N160" s="36"/>
      <c r="R160" s="34"/>
      <c r="S160" s="7"/>
    </row>
    <row r="161" spans="3:19" ht="57.75" customHeight="1" x14ac:dyDescent="0.25">
      <c r="C161" s="92" t="s">
        <v>71</v>
      </c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R161" s="34"/>
      <c r="S161" s="7"/>
    </row>
    <row r="162" spans="3:19" ht="15.75" customHeight="1" x14ac:dyDescent="0.25">
      <c r="C162" s="35"/>
      <c r="D162" s="35"/>
      <c r="E162" s="35"/>
      <c r="F162" s="35"/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0.25" customHeight="1" x14ac:dyDescent="0.25">
      <c r="C163" s="21" t="s">
        <v>72</v>
      </c>
      <c r="D163" s="8" t="s">
        <v>73</v>
      </c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R163" s="34"/>
      <c r="S163" s="7"/>
    </row>
    <row r="164" spans="3:19" ht="20.25" customHeight="1" x14ac:dyDescent="0.25">
      <c r="C164" s="15">
        <v>1</v>
      </c>
      <c r="D164" s="10">
        <v>0</v>
      </c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R164" s="34"/>
      <c r="S164" s="7"/>
    </row>
    <row r="165" spans="3:19" ht="20.25" customHeight="1" x14ac:dyDescent="0.25">
      <c r="C165" s="15">
        <v>2</v>
      </c>
      <c r="D165" s="10">
        <v>4</v>
      </c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R165" s="34"/>
      <c r="S165" s="7"/>
    </row>
    <row r="166" spans="3:19" ht="20.25" customHeight="1" x14ac:dyDescent="0.25">
      <c r="C166" s="15">
        <v>3</v>
      </c>
      <c r="D166" s="10">
        <v>16</v>
      </c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R166" s="34"/>
      <c r="S166" s="7"/>
    </row>
    <row r="167" spans="3:19" ht="20.25" customHeight="1" x14ac:dyDescent="0.25">
      <c r="C167" s="15">
        <v>4</v>
      </c>
      <c r="D167" s="10">
        <v>99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R167" s="34"/>
      <c r="S167" s="7"/>
    </row>
    <row r="168" spans="3:19" ht="20.25" customHeight="1" x14ac:dyDescent="0.25">
      <c r="C168" s="15">
        <v>5</v>
      </c>
      <c r="D168" s="10">
        <v>73</v>
      </c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R168" s="34"/>
      <c r="S168" s="7"/>
    </row>
    <row r="169" spans="3:19" ht="20.2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0.25" customHeight="1" x14ac:dyDescent="0.25">
      <c r="C170" s="40" t="s">
        <v>72</v>
      </c>
      <c r="D170" s="8" t="s">
        <v>74</v>
      </c>
      <c r="E170" s="35"/>
      <c r="F170" s="35"/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0.25" customHeight="1" x14ac:dyDescent="0.25">
      <c r="C171" s="15">
        <v>1</v>
      </c>
      <c r="D171" s="12">
        <v>0</v>
      </c>
      <c r="E171" s="35"/>
      <c r="F171" s="35"/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0.25" customHeight="1" x14ac:dyDescent="0.25">
      <c r="C172" s="15">
        <v>2</v>
      </c>
      <c r="D172" s="12">
        <v>2.1000000000000001E-2</v>
      </c>
      <c r="E172" s="35"/>
      <c r="F172" s="35"/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0.25" customHeight="1" x14ac:dyDescent="0.25">
      <c r="C173" s="15">
        <v>3</v>
      </c>
      <c r="D173" s="12">
        <v>8.3299999999999999E-2</v>
      </c>
      <c r="E173" s="35"/>
      <c r="F173" s="35"/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0.25" customHeight="1" x14ac:dyDescent="0.25">
      <c r="C174" s="15">
        <v>4</v>
      </c>
      <c r="D174" s="12">
        <v>0.51600000000000001</v>
      </c>
      <c r="R174" s="34"/>
      <c r="S174" s="7"/>
    </row>
    <row r="175" spans="3:19" ht="20.25" customHeight="1" x14ac:dyDescent="0.25">
      <c r="C175" s="15">
        <v>5</v>
      </c>
      <c r="D175" s="12">
        <v>0.38019999999999998</v>
      </c>
      <c r="R175" s="34"/>
      <c r="S175" s="7"/>
    </row>
    <row r="176" spans="3:19" ht="17.25" customHeight="1" x14ac:dyDescent="0.25">
      <c r="R176" s="34"/>
      <c r="S176" s="7"/>
    </row>
    <row r="177" spans="3:19" ht="23.25" x14ac:dyDescent="0.25">
      <c r="C177" s="88" t="s">
        <v>37</v>
      </c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R177" s="34"/>
      <c r="S177" s="7"/>
    </row>
    <row r="179" spans="3:19" ht="22.5" customHeight="1" x14ac:dyDescent="0.25"/>
    <row r="180" spans="3:19" ht="22.5" customHeight="1" x14ac:dyDescent="0.25"/>
    <row r="181" spans="3:19" ht="23.25" x14ac:dyDescent="0.25">
      <c r="C181" s="89" t="s">
        <v>75</v>
      </c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</row>
    <row r="182" spans="3:19" ht="39.75" customHeight="1" x14ac:dyDescent="0.25"/>
    <row r="183" spans="3:19" ht="23.25" x14ac:dyDescent="0.25">
      <c r="C183" s="8" t="s">
        <v>9</v>
      </c>
      <c r="D183" s="24" t="s">
        <v>14</v>
      </c>
      <c r="E183" s="24" t="s">
        <v>77</v>
      </c>
      <c r="F183" s="24" t="s">
        <v>78</v>
      </c>
      <c r="G183" s="24" t="s">
        <v>17</v>
      </c>
      <c r="H183" s="24" t="s">
        <v>79</v>
      </c>
    </row>
    <row r="184" spans="3:19" ht="21" x14ac:dyDescent="0.25">
      <c r="C184" s="15" t="s">
        <v>7</v>
      </c>
      <c r="D184" s="10">
        <v>160</v>
      </c>
      <c r="E184" s="10">
        <v>3</v>
      </c>
      <c r="F184" s="10">
        <v>5</v>
      </c>
      <c r="G184" s="10">
        <v>3</v>
      </c>
      <c r="H184" s="10">
        <v>171</v>
      </c>
    </row>
    <row r="185" spans="3:19" ht="21" x14ac:dyDescent="0.25">
      <c r="C185" s="15" t="s">
        <v>6</v>
      </c>
      <c r="D185" s="10">
        <v>19</v>
      </c>
      <c r="E185" s="10">
        <v>0</v>
      </c>
      <c r="F185" s="10">
        <v>1</v>
      </c>
      <c r="G185" s="10">
        <v>1</v>
      </c>
      <c r="H185" s="10">
        <v>21</v>
      </c>
    </row>
    <row r="187" spans="3:19" ht="23.25" x14ac:dyDescent="0.25">
      <c r="C187" s="8" t="s">
        <v>10</v>
      </c>
      <c r="D187" s="24" t="s">
        <v>14</v>
      </c>
      <c r="E187" s="24" t="s">
        <v>77</v>
      </c>
      <c r="F187" s="24" t="s">
        <v>78</v>
      </c>
      <c r="G187" s="24" t="s">
        <v>17</v>
      </c>
      <c r="H187" s="24" t="s">
        <v>79</v>
      </c>
    </row>
    <row r="188" spans="3:19" ht="21" x14ac:dyDescent="0.25">
      <c r="C188" s="15" t="s">
        <v>7</v>
      </c>
      <c r="D188" s="12">
        <v>0.89400000000000002</v>
      </c>
      <c r="E188" s="12">
        <v>1</v>
      </c>
      <c r="F188" s="12">
        <v>0.83330000000000004</v>
      </c>
      <c r="G188" s="12">
        <v>0.75</v>
      </c>
      <c r="H188" s="12">
        <v>0.89100000000000001</v>
      </c>
    </row>
    <row r="189" spans="3:19" ht="21" x14ac:dyDescent="0.25">
      <c r="C189" s="15" t="s">
        <v>6</v>
      </c>
      <c r="D189" s="12">
        <v>0.1061</v>
      </c>
      <c r="E189" s="12">
        <v>0</v>
      </c>
      <c r="F189" s="12">
        <v>0.16700000000000001</v>
      </c>
      <c r="G189" s="12">
        <v>0.25</v>
      </c>
      <c r="H189" s="12">
        <v>0.11</v>
      </c>
    </row>
    <row r="190" spans="3:19" ht="25.5" customHeight="1" x14ac:dyDescent="0.25">
      <c r="C190" s="14"/>
      <c r="D190" s="36"/>
      <c r="E190" s="36"/>
    </row>
    <row r="191" spans="3:19" ht="11.25" customHeight="1" x14ac:dyDescent="0.25">
      <c r="C191" s="14"/>
      <c r="D191" s="36"/>
      <c r="E191" s="36"/>
    </row>
    <row r="192" spans="3:19" ht="11.25" customHeight="1" x14ac:dyDescent="0.25">
      <c r="C192" s="14"/>
      <c r="D192" s="36"/>
      <c r="E192" s="36"/>
    </row>
    <row r="193" spans="3:16" ht="23.25" x14ac:dyDescent="0.25">
      <c r="C193" s="89" t="s">
        <v>76</v>
      </c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</row>
    <row r="194" spans="3:16" ht="43.5" customHeight="1" x14ac:dyDescent="0.25"/>
    <row r="195" spans="3:16" ht="43.5" customHeight="1" x14ac:dyDescent="0.25">
      <c r="C195" s="8" t="s">
        <v>9</v>
      </c>
      <c r="D195" s="24" t="s">
        <v>14</v>
      </c>
      <c r="E195" s="24" t="s">
        <v>77</v>
      </c>
      <c r="F195" s="24" t="s">
        <v>78</v>
      </c>
      <c r="G195" s="24" t="s">
        <v>17</v>
      </c>
      <c r="H195" s="24" t="s">
        <v>79</v>
      </c>
    </row>
    <row r="196" spans="3:16" ht="21" x14ac:dyDescent="0.25">
      <c r="C196" s="9" t="s">
        <v>38</v>
      </c>
      <c r="D196" s="10">
        <v>105</v>
      </c>
      <c r="E196" s="10">
        <v>0</v>
      </c>
      <c r="F196" s="10">
        <v>2</v>
      </c>
      <c r="G196" s="10">
        <v>2</v>
      </c>
      <c r="H196" s="10">
        <v>109</v>
      </c>
    </row>
    <row r="197" spans="3:16" ht="21" x14ac:dyDescent="0.25">
      <c r="C197" s="9" t="s">
        <v>39</v>
      </c>
      <c r="D197" s="10">
        <v>44</v>
      </c>
      <c r="E197" s="10">
        <v>3</v>
      </c>
      <c r="F197" s="10">
        <v>2</v>
      </c>
      <c r="G197" s="10">
        <v>1</v>
      </c>
      <c r="H197" s="10">
        <v>50</v>
      </c>
    </row>
    <row r="198" spans="3:16" ht="21" x14ac:dyDescent="0.25">
      <c r="C198" s="25" t="s">
        <v>40</v>
      </c>
      <c r="D198" s="10">
        <v>7</v>
      </c>
      <c r="E198" s="10">
        <v>0</v>
      </c>
      <c r="F198" s="10">
        <v>0</v>
      </c>
      <c r="G198" s="10">
        <v>0</v>
      </c>
      <c r="H198" s="10">
        <v>7</v>
      </c>
    </row>
    <row r="199" spans="3:16" ht="21" x14ac:dyDescent="0.25">
      <c r="C199" s="26"/>
      <c r="D199" s="27"/>
      <c r="E199" s="27"/>
      <c r="F199" s="27"/>
    </row>
    <row r="201" spans="3:16" ht="23.25" x14ac:dyDescent="0.25">
      <c r="C201" s="8" t="s">
        <v>10</v>
      </c>
      <c r="D201" s="24" t="s">
        <v>14</v>
      </c>
      <c r="E201" s="24" t="s">
        <v>77</v>
      </c>
      <c r="F201" s="24" t="s">
        <v>78</v>
      </c>
      <c r="G201" s="24" t="s">
        <v>17</v>
      </c>
      <c r="H201" s="24" t="s">
        <v>79</v>
      </c>
    </row>
    <row r="202" spans="3:16" ht="21" x14ac:dyDescent="0.25">
      <c r="C202" s="9" t="s">
        <v>38</v>
      </c>
      <c r="D202" s="12">
        <v>0.67310000000000003</v>
      </c>
      <c r="E202" s="12">
        <v>0</v>
      </c>
      <c r="F202" s="12">
        <v>0.5</v>
      </c>
      <c r="G202" s="12">
        <v>0.66700000000000004</v>
      </c>
      <c r="H202" s="12">
        <v>0.65700000000000003</v>
      </c>
    </row>
    <row r="203" spans="3:16" ht="21" x14ac:dyDescent="0.25">
      <c r="C203" s="9" t="s">
        <v>39</v>
      </c>
      <c r="D203" s="12">
        <v>0.28210000000000002</v>
      </c>
      <c r="E203" s="12">
        <v>1</v>
      </c>
      <c r="F203" s="12">
        <v>0.5</v>
      </c>
      <c r="G203" s="12">
        <v>0.33329999999999999</v>
      </c>
      <c r="H203" s="12">
        <v>0.30120000000000002</v>
      </c>
    </row>
    <row r="204" spans="3:16" ht="21" x14ac:dyDescent="0.25">
      <c r="C204" s="25" t="s">
        <v>40</v>
      </c>
      <c r="D204" s="12">
        <v>4.4999999999999998E-2</v>
      </c>
      <c r="E204" s="12">
        <v>0</v>
      </c>
      <c r="F204" s="12">
        <v>0</v>
      </c>
      <c r="G204" s="12">
        <v>0</v>
      </c>
      <c r="H204" s="12">
        <v>4.2200000000000001E-2</v>
      </c>
    </row>
    <row r="205" spans="3:16" ht="26.25" customHeight="1" x14ac:dyDescent="0.25">
      <c r="C205" s="26"/>
      <c r="D205" s="28"/>
      <c r="E205" s="28"/>
      <c r="F205" s="28"/>
    </row>
    <row r="206" spans="3:16" ht="33.75" customHeight="1" x14ac:dyDescent="0.25"/>
    <row r="207" spans="3:16" ht="54.75" customHeight="1" x14ac:dyDescent="0.25">
      <c r="C207" s="93" t="s">
        <v>80</v>
      </c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</row>
    <row r="208" spans="3:16" ht="29.25" customHeight="1" x14ac:dyDescent="0.25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3:16" ht="75.75" customHeight="1" x14ac:dyDescent="0.25">
      <c r="D209" s="24" t="s">
        <v>14</v>
      </c>
      <c r="E209" s="24" t="s">
        <v>15</v>
      </c>
      <c r="F209" s="24" t="s">
        <v>16</v>
      </c>
      <c r="G209" s="24" t="s">
        <v>17</v>
      </c>
    </row>
    <row r="210" spans="3:16" ht="42" x14ac:dyDescent="0.25">
      <c r="C210" s="9" t="s">
        <v>41</v>
      </c>
      <c r="D210" s="12">
        <v>2.2200000000000001E-2</v>
      </c>
      <c r="E210" s="12">
        <v>0</v>
      </c>
      <c r="F210" s="12">
        <v>0</v>
      </c>
      <c r="G210" s="12">
        <v>0</v>
      </c>
    </row>
    <row r="211" spans="3:16" ht="21" x14ac:dyDescent="0.25">
      <c r="C211" s="9" t="s">
        <v>42</v>
      </c>
      <c r="D211" s="12">
        <v>1.11E-2</v>
      </c>
      <c r="E211" s="12">
        <v>0</v>
      </c>
      <c r="F211" s="12">
        <v>0</v>
      </c>
      <c r="G211" s="12">
        <v>0</v>
      </c>
    </row>
    <row r="212" spans="3:16" ht="63" x14ac:dyDescent="0.25">
      <c r="C212" s="9" t="s">
        <v>43</v>
      </c>
      <c r="D212" s="12">
        <v>0.05</v>
      </c>
      <c r="E212" s="12">
        <v>0.33329999999999999</v>
      </c>
      <c r="F212" s="12">
        <v>0</v>
      </c>
      <c r="G212" s="12">
        <v>0.25</v>
      </c>
    </row>
    <row r="213" spans="3:16" ht="42" x14ac:dyDescent="0.25">
      <c r="C213" s="9" t="s">
        <v>81</v>
      </c>
      <c r="D213" s="12">
        <v>5.5999999999999999E-3</v>
      </c>
      <c r="E213" s="12">
        <v>0</v>
      </c>
      <c r="F213" s="12">
        <v>0</v>
      </c>
      <c r="G213" s="12">
        <v>0</v>
      </c>
    </row>
    <row r="214" spans="3:16" ht="21" x14ac:dyDescent="0.25">
      <c r="C214" s="9" t="s">
        <v>44</v>
      </c>
      <c r="D214" s="12">
        <v>0</v>
      </c>
      <c r="E214" s="12">
        <v>0</v>
      </c>
      <c r="F214" s="12">
        <v>0</v>
      </c>
      <c r="G214" s="12">
        <v>0</v>
      </c>
    </row>
    <row r="215" spans="3:16" ht="21" x14ac:dyDescent="0.25">
      <c r="C215" s="9" t="s">
        <v>45</v>
      </c>
      <c r="D215" s="12">
        <v>0.91110000000000002</v>
      </c>
      <c r="E215" s="12">
        <v>0.66700000000000004</v>
      </c>
      <c r="F215" s="12">
        <v>1</v>
      </c>
      <c r="G215" s="12">
        <v>0.75</v>
      </c>
    </row>
    <row r="216" spans="3:16" ht="21" x14ac:dyDescent="0.25">
      <c r="C216" s="38"/>
      <c r="D216" s="36"/>
      <c r="E216" s="36"/>
      <c r="F216" s="36"/>
      <c r="G216" s="36"/>
    </row>
    <row r="217" spans="3:16" ht="21" x14ac:dyDescent="0.25">
      <c r="C217" s="38"/>
      <c r="D217" s="36"/>
      <c r="E217" s="36"/>
      <c r="F217" s="36"/>
      <c r="G217" s="36"/>
    </row>
    <row r="218" spans="3:16" ht="25.5" customHeight="1" x14ac:dyDescent="0.25"/>
    <row r="219" spans="3:16" ht="25.5" customHeight="1" x14ac:dyDescent="0.25"/>
    <row r="220" spans="3:16" ht="25.5" customHeight="1" x14ac:dyDescent="0.25"/>
    <row r="221" spans="3:16" ht="23.25" x14ac:dyDescent="0.25">
      <c r="C221" s="88" t="s">
        <v>46</v>
      </c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</row>
    <row r="223" spans="3:16" ht="23.25" x14ac:dyDescent="0.25">
      <c r="C223" s="93" t="s">
        <v>82</v>
      </c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</row>
    <row r="224" spans="3:16" ht="57" customHeight="1" x14ac:dyDescent="0.25"/>
    <row r="225" spans="3:16" ht="30" customHeight="1" x14ac:dyDescent="0.25">
      <c r="C225" s="24" t="s">
        <v>9</v>
      </c>
      <c r="D225" s="8" t="s">
        <v>15</v>
      </c>
      <c r="E225" s="8" t="s">
        <v>16</v>
      </c>
      <c r="F225" s="8" t="s">
        <v>17</v>
      </c>
    </row>
    <row r="226" spans="3:16" ht="21" x14ac:dyDescent="0.25">
      <c r="C226" s="15" t="s">
        <v>7</v>
      </c>
      <c r="D226" s="10">
        <v>2</v>
      </c>
      <c r="E226" s="10">
        <v>2</v>
      </c>
      <c r="F226" s="10">
        <v>3</v>
      </c>
      <c r="G226" s="29"/>
    </row>
    <row r="227" spans="3:16" ht="21" x14ac:dyDescent="0.25">
      <c r="C227" s="15" t="s">
        <v>6</v>
      </c>
      <c r="D227" s="10">
        <v>1</v>
      </c>
      <c r="E227" s="10">
        <v>4</v>
      </c>
      <c r="F227" s="10">
        <v>1</v>
      </c>
    </row>
    <row r="228" spans="3:16" ht="17.25" customHeight="1" x14ac:dyDescent="0.25"/>
    <row r="229" spans="3:16" ht="23.25" x14ac:dyDescent="0.25">
      <c r="C229" s="24" t="s">
        <v>10</v>
      </c>
      <c r="D229" s="8" t="s">
        <v>15</v>
      </c>
      <c r="E229" s="8" t="s">
        <v>16</v>
      </c>
      <c r="F229" s="8" t="s">
        <v>17</v>
      </c>
    </row>
    <row r="230" spans="3:16" ht="21" x14ac:dyDescent="0.25">
      <c r="C230" s="15" t="s">
        <v>7</v>
      </c>
      <c r="D230" s="12">
        <v>0.66700000000000004</v>
      </c>
      <c r="E230" s="12">
        <v>0.33329999999999999</v>
      </c>
      <c r="F230" s="12">
        <v>0.75</v>
      </c>
    </row>
    <row r="231" spans="3:16" ht="21" x14ac:dyDescent="0.25">
      <c r="C231" s="15" t="s">
        <v>6</v>
      </c>
      <c r="D231" s="12">
        <v>0.33329999999999999</v>
      </c>
      <c r="E231" s="12">
        <v>0.66700000000000004</v>
      </c>
      <c r="F231" s="12">
        <v>0.25</v>
      </c>
    </row>
    <row r="232" spans="3:16" ht="88.5" customHeight="1" x14ac:dyDescent="0.25"/>
    <row r="233" spans="3:16" ht="23.25" x14ac:dyDescent="0.25">
      <c r="C233" s="88" t="s">
        <v>47</v>
      </c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</row>
    <row r="235" spans="3:16" ht="23.25" x14ac:dyDescent="0.25">
      <c r="C235" s="93" t="s">
        <v>48</v>
      </c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3:16" ht="21.75" customHeight="1" x14ac:dyDescent="0.25"/>
    <row r="237" spans="3:16" ht="21.75" customHeight="1" x14ac:dyDescent="0.25">
      <c r="C237" s="8" t="s">
        <v>9</v>
      </c>
      <c r="D237" s="8" t="s">
        <v>15</v>
      </c>
      <c r="E237" s="8" t="s">
        <v>16</v>
      </c>
      <c r="F237" s="8" t="s">
        <v>17</v>
      </c>
      <c r="G237" s="8" t="s">
        <v>11</v>
      </c>
    </row>
    <row r="238" spans="3:16" ht="21.75" customHeight="1" x14ac:dyDescent="0.25">
      <c r="C238" s="9" t="s">
        <v>83</v>
      </c>
      <c r="D238" s="10">
        <v>0</v>
      </c>
      <c r="E238" s="10">
        <v>2</v>
      </c>
      <c r="F238" s="10">
        <v>1</v>
      </c>
      <c r="G238" s="10">
        <v>3</v>
      </c>
    </row>
    <row r="239" spans="3:16" ht="21.75" customHeight="1" x14ac:dyDescent="0.25">
      <c r="C239" s="9" t="s">
        <v>49</v>
      </c>
      <c r="D239" s="10">
        <v>0</v>
      </c>
      <c r="E239" s="10">
        <v>0</v>
      </c>
      <c r="F239" s="10">
        <v>1</v>
      </c>
      <c r="G239" s="10">
        <v>1</v>
      </c>
    </row>
    <row r="240" spans="3:16" ht="21.75" customHeight="1" x14ac:dyDescent="0.25">
      <c r="C240" s="9" t="s">
        <v>50</v>
      </c>
      <c r="D240" s="10">
        <v>0</v>
      </c>
      <c r="E240" s="10">
        <v>0</v>
      </c>
      <c r="F240" s="10">
        <v>0</v>
      </c>
      <c r="G240" s="10">
        <v>0</v>
      </c>
    </row>
    <row r="241" spans="3:16" ht="21.75" customHeight="1" x14ac:dyDescent="0.25">
      <c r="C241" s="9" t="s">
        <v>51</v>
      </c>
      <c r="D241" s="10">
        <v>3</v>
      </c>
      <c r="E241" s="10">
        <v>4</v>
      </c>
      <c r="F241" s="10">
        <v>2</v>
      </c>
      <c r="G241" s="10">
        <v>9</v>
      </c>
    </row>
    <row r="242" spans="3:16" ht="21" x14ac:dyDescent="0.25">
      <c r="C242" s="38"/>
      <c r="D242" s="39"/>
      <c r="E242" s="39"/>
      <c r="F242" s="39"/>
      <c r="G242" s="39"/>
    </row>
    <row r="243" spans="3:16" ht="21" x14ac:dyDescent="0.25">
      <c r="C243" s="38"/>
      <c r="D243" s="39"/>
      <c r="E243" s="39"/>
      <c r="F243" s="39"/>
      <c r="G243" s="39"/>
    </row>
    <row r="244" spans="3:16" ht="21.75" customHeight="1" x14ac:dyDescent="0.25"/>
    <row r="245" spans="3:16" ht="23.25" x14ac:dyDescent="0.25">
      <c r="C245" s="8" t="s">
        <v>10</v>
      </c>
      <c r="D245" s="8" t="s">
        <v>15</v>
      </c>
      <c r="E245" s="8" t="s">
        <v>16</v>
      </c>
      <c r="F245" s="8" t="s">
        <v>17</v>
      </c>
      <c r="G245" s="8" t="s">
        <v>11</v>
      </c>
    </row>
    <row r="246" spans="3:16" ht="21" x14ac:dyDescent="0.25">
      <c r="C246" s="9" t="s">
        <v>83</v>
      </c>
      <c r="D246" s="12">
        <v>0</v>
      </c>
      <c r="E246" s="12">
        <v>0.33329999999999999</v>
      </c>
      <c r="F246" s="12">
        <v>0.25</v>
      </c>
      <c r="G246" s="12">
        <v>0.23100000000000001</v>
      </c>
    </row>
    <row r="247" spans="3:16" ht="21" x14ac:dyDescent="0.25">
      <c r="C247" s="9" t="s">
        <v>49</v>
      </c>
      <c r="D247" s="12">
        <v>0</v>
      </c>
      <c r="E247" s="12">
        <v>0</v>
      </c>
      <c r="F247" s="12">
        <v>0.25</v>
      </c>
      <c r="G247" s="12">
        <v>7.6999999999999999E-2</v>
      </c>
    </row>
    <row r="248" spans="3:16" ht="21" x14ac:dyDescent="0.25">
      <c r="C248" s="9" t="s">
        <v>50</v>
      </c>
      <c r="D248" s="12">
        <v>0</v>
      </c>
      <c r="E248" s="12">
        <v>0</v>
      </c>
      <c r="F248" s="12">
        <v>0</v>
      </c>
      <c r="G248" s="12">
        <v>0</v>
      </c>
    </row>
    <row r="249" spans="3:16" ht="21" x14ac:dyDescent="0.25">
      <c r="C249" s="9" t="s">
        <v>51</v>
      </c>
      <c r="D249" s="12">
        <v>1</v>
      </c>
      <c r="E249" s="12">
        <v>0.66700000000000004</v>
      </c>
      <c r="F249" s="12">
        <v>0.5</v>
      </c>
      <c r="G249" s="12">
        <v>0.69230000000000003</v>
      </c>
    </row>
    <row r="250" spans="3:16" ht="37.5" customHeight="1" x14ac:dyDescent="0.25"/>
    <row r="251" spans="3:16" ht="32.25" hidden="1" customHeight="1" x14ac:dyDescent="0.25">
      <c r="C251" s="93" t="s">
        <v>52</v>
      </c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</row>
    <row r="252" spans="3:16" ht="21" x14ac:dyDescent="0.25">
      <c r="C252" s="37"/>
      <c r="D252" s="36"/>
      <c r="E252" s="36"/>
      <c r="F252" s="36"/>
    </row>
    <row r="254" spans="3:16" ht="23.25" x14ac:dyDescent="0.25">
      <c r="C254" s="93" t="s">
        <v>53</v>
      </c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</row>
    <row r="256" spans="3:16" ht="23.25" x14ac:dyDescent="0.25">
      <c r="C256" s="8" t="s">
        <v>9</v>
      </c>
      <c r="D256" s="8" t="s">
        <v>15</v>
      </c>
      <c r="E256" s="8" t="s">
        <v>16</v>
      </c>
      <c r="F256" s="8" t="s">
        <v>17</v>
      </c>
      <c r="G256" s="8" t="s">
        <v>11</v>
      </c>
    </row>
    <row r="257" spans="3:16" ht="21" x14ac:dyDescent="0.25">
      <c r="C257" s="9" t="s">
        <v>84</v>
      </c>
      <c r="D257" s="10">
        <v>0</v>
      </c>
      <c r="E257" s="10">
        <v>2</v>
      </c>
      <c r="F257" s="10">
        <v>0</v>
      </c>
      <c r="G257" s="10">
        <v>2</v>
      </c>
    </row>
    <row r="258" spans="3:16" ht="21" x14ac:dyDescent="0.25">
      <c r="C258" s="9" t="s">
        <v>85</v>
      </c>
      <c r="D258" s="10">
        <v>0</v>
      </c>
      <c r="E258" s="10">
        <v>0</v>
      </c>
      <c r="F258" s="10">
        <v>0</v>
      </c>
      <c r="G258" s="10">
        <v>0</v>
      </c>
    </row>
    <row r="259" spans="3:16" ht="21" x14ac:dyDescent="0.25">
      <c r="C259" s="9" t="s">
        <v>86</v>
      </c>
      <c r="D259" s="10">
        <v>0</v>
      </c>
      <c r="E259" s="10">
        <v>0</v>
      </c>
      <c r="F259" s="10">
        <v>1</v>
      </c>
      <c r="G259" s="10">
        <v>1</v>
      </c>
    </row>
    <row r="260" spans="3:16" ht="21" x14ac:dyDescent="0.25">
      <c r="C260" s="9" t="s">
        <v>36</v>
      </c>
      <c r="D260" s="10">
        <v>3</v>
      </c>
      <c r="E260" s="10">
        <v>4</v>
      </c>
      <c r="F260" s="10">
        <v>3</v>
      </c>
      <c r="G260" s="10">
        <v>10</v>
      </c>
    </row>
    <row r="262" spans="3:16" ht="23.25" x14ac:dyDescent="0.25">
      <c r="C262" s="8" t="s">
        <v>10</v>
      </c>
      <c r="D262" s="8" t="s">
        <v>15</v>
      </c>
      <c r="E262" s="8" t="s">
        <v>16</v>
      </c>
      <c r="F262" s="8" t="s">
        <v>17</v>
      </c>
      <c r="G262" s="8" t="s">
        <v>11</v>
      </c>
    </row>
    <row r="263" spans="3:16" ht="21" x14ac:dyDescent="0.25">
      <c r="C263" s="9" t="s">
        <v>84</v>
      </c>
      <c r="D263" s="12">
        <v>0</v>
      </c>
      <c r="E263" s="12">
        <v>0.33329999999999999</v>
      </c>
      <c r="F263" s="12">
        <v>0</v>
      </c>
      <c r="G263" s="12">
        <v>0.154</v>
      </c>
    </row>
    <row r="264" spans="3:16" ht="21" x14ac:dyDescent="0.25">
      <c r="C264" s="9" t="s">
        <v>85</v>
      </c>
      <c r="D264" s="12">
        <v>0</v>
      </c>
      <c r="E264" s="12">
        <v>0</v>
      </c>
      <c r="F264" s="12">
        <v>0</v>
      </c>
      <c r="G264" s="12">
        <v>0</v>
      </c>
    </row>
    <row r="265" spans="3:16" ht="21" x14ac:dyDescent="0.25">
      <c r="C265" s="9" t="s">
        <v>86</v>
      </c>
      <c r="D265" s="12">
        <v>0</v>
      </c>
      <c r="E265" s="12">
        <v>0</v>
      </c>
      <c r="F265" s="12">
        <v>0.25</v>
      </c>
      <c r="G265" s="12">
        <v>7.6999999999999999E-2</v>
      </c>
    </row>
    <row r="266" spans="3:16" ht="21" x14ac:dyDescent="0.25">
      <c r="C266" s="9" t="s">
        <v>36</v>
      </c>
      <c r="D266" s="12">
        <v>1</v>
      </c>
      <c r="E266" s="12">
        <v>0.66700000000000004</v>
      </c>
      <c r="F266" s="12">
        <v>0.75</v>
      </c>
      <c r="G266" s="12">
        <v>0.76919999999999999</v>
      </c>
    </row>
    <row r="269" spans="3:16" ht="3.75" customHeight="1" x14ac:dyDescent="0.25"/>
    <row r="270" spans="3:16" ht="23.25" x14ac:dyDescent="0.25">
      <c r="C270" s="88" t="s">
        <v>54</v>
      </c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</row>
    <row r="272" spans="3:16" ht="23.25" x14ac:dyDescent="0.25">
      <c r="C272" s="93" t="s">
        <v>55</v>
      </c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</row>
    <row r="274" spans="3:16" ht="23.25" x14ac:dyDescent="0.25">
      <c r="C274" s="8" t="s">
        <v>9</v>
      </c>
      <c r="D274" s="8" t="s">
        <v>14</v>
      </c>
      <c r="E274" s="8" t="s">
        <v>15</v>
      </c>
      <c r="F274" s="8" t="s">
        <v>16</v>
      </c>
      <c r="G274" s="8" t="s">
        <v>17</v>
      </c>
      <c r="H274" s="8" t="s">
        <v>11</v>
      </c>
    </row>
    <row r="275" spans="3:16" ht="21" x14ac:dyDescent="0.25">
      <c r="C275" s="15" t="s">
        <v>7</v>
      </c>
      <c r="D275" s="10">
        <v>138</v>
      </c>
      <c r="E275" s="10">
        <v>3</v>
      </c>
      <c r="F275" s="10">
        <v>4</v>
      </c>
      <c r="G275" s="10">
        <v>4</v>
      </c>
      <c r="H275" s="11">
        <v>149</v>
      </c>
    </row>
    <row r="276" spans="3:16" ht="21" x14ac:dyDescent="0.25">
      <c r="C276" s="15" t="s">
        <v>6</v>
      </c>
      <c r="D276" s="10">
        <v>31</v>
      </c>
      <c r="E276" s="10">
        <v>0</v>
      </c>
      <c r="F276" s="10">
        <v>1</v>
      </c>
      <c r="G276" s="10">
        <v>0</v>
      </c>
      <c r="H276" s="11">
        <v>32</v>
      </c>
    </row>
    <row r="277" spans="3:16" ht="42" x14ac:dyDescent="0.25">
      <c r="C277" s="15" t="s">
        <v>87</v>
      </c>
      <c r="D277" s="10">
        <v>10</v>
      </c>
      <c r="E277" s="10">
        <v>0</v>
      </c>
      <c r="F277" s="10">
        <v>1</v>
      </c>
      <c r="G277" s="10">
        <v>0</v>
      </c>
      <c r="H277" s="11">
        <v>11</v>
      </c>
    </row>
    <row r="279" spans="3:16" ht="23.25" x14ac:dyDescent="0.25">
      <c r="C279" s="8" t="s">
        <v>10</v>
      </c>
      <c r="D279" s="8" t="s">
        <v>14</v>
      </c>
      <c r="E279" s="8" t="s">
        <v>15</v>
      </c>
      <c r="F279" s="8" t="s">
        <v>16</v>
      </c>
      <c r="G279" s="8" t="s">
        <v>17</v>
      </c>
      <c r="H279" s="8" t="s">
        <v>11</v>
      </c>
    </row>
    <row r="280" spans="3:16" ht="21" x14ac:dyDescent="0.25">
      <c r="C280" s="15" t="s">
        <v>7</v>
      </c>
      <c r="D280" s="12">
        <v>0.77100000000000002</v>
      </c>
      <c r="E280" s="12">
        <v>1</v>
      </c>
      <c r="F280" s="12">
        <v>0.66700000000000004</v>
      </c>
      <c r="G280" s="12">
        <v>1</v>
      </c>
      <c r="H280" s="13">
        <v>0.77700000000000002</v>
      </c>
    </row>
    <row r="281" spans="3:16" ht="21" x14ac:dyDescent="0.25">
      <c r="C281" s="15" t="s">
        <v>6</v>
      </c>
      <c r="D281" s="12">
        <v>0.17319999999999999</v>
      </c>
      <c r="E281" s="12">
        <v>0</v>
      </c>
      <c r="F281" s="12">
        <v>0.16700000000000001</v>
      </c>
      <c r="G281" s="12">
        <v>0</v>
      </c>
      <c r="H281" s="13">
        <v>0.16700000000000001</v>
      </c>
    </row>
    <row r="282" spans="3:16" ht="42" x14ac:dyDescent="0.25">
      <c r="C282" s="15" t="s">
        <v>87</v>
      </c>
      <c r="D282" s="12">
        <v>5.6000000000000001E-2</v>
      </c>
      <c r="E282" s="12">
        <v>0</v>
      </c>
      <c r="F282" s="12">
        <v>0.16700000000000001</v>
      </c>
      <c r="G282" s="12">
        <v>0</v>
      </c>
      <c r="H282" s="13">
        <v>5.8000000000000003E-2</v>
      </c>
    </row>
    <row r="287" spans="3:16" ht="23.25" x14ac:dyDescent="0.25">
      <c r="C287" s="88" t="s">
        <v>56</v>
      </c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</row>
    <row r="289" spans="3:16" ht="42" customHeight="1" x14ac:dyDescent="0.25">
      <c r="C289" s="94" t="s">
        <v>57</v>
      </c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1" spans="3:16" ht="23.25" x14ac:dyDescent="0.25">
      <c r="C291" s="8" t="s">
        <v>9</v>
      </c>
      <c r="D291" s="8" t="s">
        <v>14</v>
      </c>
      <c r="E291" s="8" t="s">
        <v>15</v>
      </c>
      <c r="F291" s="8" t="s">
        <v>16</v>
      </c>
      <c r="G291" s="8" t="s">
        <v>17</v>
      </c>
      <c r="H291" s="8" t="s">
        <v>11</v>
      </c>
    </row>
    <row r="292" spans="3:16" ht="21" x14ac:dyDescent="0.25">
      <c r="C292" s="15">
        <v>1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</row>
    <row r="293" spans="3:16" ht="21" x14ac:dyDescent="0.25">
      <c r="C293" s="15">
        <v>2</v>
      </c>
      <c r="D293" s="10">
        <v>4</v>
      </c>
      <c r="E293" s="10">
        <v>0</v>
      </c>
      <c r="F293" s="10">
        <v>0</v>
      </c>
      <c r="G293" s="10">
        <v>0</v>
      </c>
      <c r="H293" s="10">
        <v>4</v>
      </c>
    </row>
    <row r="294" spans="3:16" ht="21" x14ac:dyDescent="0.25">
      <c r="C294" s="15">
        <v>3</v>
      </c>
      <c r="D294" s="10">
        <v>13</v>
      </c>
      <c r="E294" s="10">
        <v>0</v>
      </c>
      <c r="F294" s="10">
        <v>0</v>
      </c>
      <c r="G294" s="10">
        <v>0</v>
      </c>
      <c r="H294" s="10">
        <v>13</v>
      </c>
    </row>
    <row r="295" spans="3:16" ht="21" x14ac:dyDescent="0.25">
      <c r="C295" s="15">
        <v>4</v>
      </c>
      <c r="D295" s="10">
        <v>100</v>
      </c>
      <c r="E295" s="10">
        <v>2</v>
      </c>
      <c r="F295" s="10">
        <v>5</v>
      </c>
      <c r="G295" s="10">
        <v>3</v>
      </c>
      <c r="H295" s="10">
        <v>110</v>
      </c>
    </row>
    <row r="296" spans="3:16" ht="21" x14ac:dyDescent="0.25">
      <c r="C296" s="15">
        <v>5</v>
      </c>
      <c r="D296" s="10">
        <v>62</v>
      </c>
      <c r="E296" s="10">
        <v>1</v>
      </c>
      <c r="F296" s="10">
        <v>1</v>
      </c>
      <c r="G296" s="10">
        <v>1</v>
      </c>
      <c r="H296" s="10">
        <v>65</v>
      </c>
    </row>
    <row r="298" spans="3:16" ht="23.25" x14ac:dyDescent="0.25">
      <c r="C298" s="31" t="s">
        <v>10</v>
      </c>
      <c r="D298" s="8" t="s">
        <v>14</v>
      </c>
      <c r="E298" s="8" t="s">
        <v>15</v>
      </c>
      <c r="F298" s="8" t="s">
        <v>16</v>
      </c>
      <c r="G298" s="8" t="s">
        <v>17</v>
      </c>
      <c r="H298" s="8" t="s">
        <v>11</v>
      </c>
    </row>
    <row r="299" spans="3:16" ht="21" x14ac:dyDescent="0.25">
      <c r="C299" s="15">
        <v>1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</row>
    <row r="300" spans="3:16" ht="21" x14ac:dyDescent="0.25">
      <c r="C300" s="15">
        <v>2</v>
      </c>
      <c r="D300" s="12">
        <v>2.23E-2</v>
      </c>
      <c r="E300" s="12">
        <v>0</v>
      </c>
      <c r="F300" s="12">
        <v>0</v>
      </c>
      <c r="G300" s="12">
        <v>0</v>
      </c>
      <c r="H300" s="12">
        <v>2.1000000000000001E-2</v>
      </c>
    </row>
    <row r="301" spans="3:16" ht="21" x14ac:dyDescent="0.25">
      <c r="C301" s="15">
        <v>3</v>
      </c>
      <c r="D301" s="12">
        <v>7.2999999999999995E-2</v>
      </c>
      <c r="E301" s="12">
        <v>0</v>
      </c>
      <c r="F301" s="12">
        <v>0</v>
      </c>
      <c r="G301" s="12">
        <v>0</v>
      </c>
      <c r="H301" s="12">
        <v>6.8000000000000005E-2</v>
      </c>
    </row>
    <row r="302" spans="3:16" ht="21" x14ac:dyDescent="0.25">
      <c r="C302" s="15">
        <v>4</v>
      </c>
      <c r="D302" s="12">
        <v>0.55900000000000005</v>
      </c>
      <c r="E302" s="12">
        <v>0.66700000000000004</v>
      </c>
      <c r="F302" s="12">
        <v>0.83330000000000004</v>
      </c>
      <c r="G302" s="12">
        <v>0.75</v>
      </c>
      <c r="H302" s="12">
        <v>0.57299999999999995</v>
      </c>
    </row>
    <row r="303" spans="3:16" ht="21" x14ac:dyDescent="0.25">
      <c r="C303" s="15">
        <v>5</v>
      </c>
      <c r="D303" s="12">
        <v>0.34639999999999999</v>
      </c>
      <c r="E303" s="12">
        <v>0.33329999999999999</v>
      </c>
      <c r="F303" s="12">
        <v>0.16700000000000001</v>
      </c>
      <c r="G303" s="12">
        <v>0.25</v>
      </c>
      <c r="H303" s="12">
        <v>0.33900000000000002</v>
      </c>
    </row>
    <row r="307" spans="3:16" s="30" customFormat="1" ht="45.75" customHeight="1" x14ac:dyDescent="0.35">
      <c r="C307" s="94" t="s">
        <v>88</v>
      </c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</row>
    <row r="309" spans="3:16" ht="46.5" x14ac:dyDescent="0.25">
      <c r="C309" s="32" t="s">
        <v>59</v>
      </c>
      <c r="D309" s="8" t="s">
        <v>14</v>
      </c>
      <c r="E309" s="8" t="s">
        <v>60</v>
      </c>
    </row>
    <row r="310" spans="3:16" ht="21" x14ac:dyDescent="0.25">
      <c r="C310" s="9" t="s">
        <v>8</v>
      </c>
      <c r="D310" s="10">
        <v>135</v>
      </c>
      <c r="E310" s="12">
        <v>0.75419999999999998</v>
      </c>
    </row>
    <row r="311" spans="3:16" ht="21" x14ac:dyDescent="0.25">
      <c r="C311" s="9" t="s">
        <v>61</v>
      </c>
      <c r="D311" s="10">
        <v>43</v>
      </c>
      <c r="E311" s="12">
        <v>0.2402</v>
      </c>
    </row>
    <row r="312" spans="3:16" ht="21" x14ac:dyDescent="0.25">
      <c r="C312" s="9" t="s">
        <v>58</v>
      </c>
      <c r="D312" s="10">
        <v>1</v>
      </c>
      <c r="E312" s="12">
        <v>6.0000000000000001E-3</v>
      </c>
    </row>
    <row r="313" spans="3:16" ht="21" x14ac:dyDescent="0.25">
      <c r="C313" s="42"/>
      <c r="D313" s="43"/>
      <c r="E313" s="44"/>
    </row>
    <row r="314" spans="3:16" ht="21" x14ac:dyDescent="0.25">
      <c r="C314" s="42"/>
      <c r="D314" s="43"/>
      <c r="E314" s="44"/>
    </row>
    <row r="315" spans="3:16" ht="21" x14ac:dyDescent="0.25">
      <c r="C315" s="42"/>
      <c r="D315" s="43"/>
      <c r="E315" s="44"/>
    </row>
    <row r="316" spans="3:16" ht="33" customHeight="1" x14ac:dyDescent="0.25"/>
  </sheetData>
  <mergeCells count="32">
    <mergeCell ref="C119:P119"/>
    <mergeCell ref="C80:P80"/>
    <mergeCell ref="C82:P82"/>
    <mergeCell ref="C92:P92"/>
    <mergeCell ref="C104:P104"/>
    <mergeCell ref="C121:P121"/>
    <mergeCell ref="C132:P132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59:P159"/>
    <mergeCell ref="C161:P161"/>
    <mergeCell ref="C177:P177"/>
    <mergeCell ref="C181:P181"/>
    <mergeCell ref="C193:P193"/>
    <mergeCell ref="C207:P207"/>
    <mergeCell ref="C221:P221"/>
    <mergeCell ref="C223:P223"/>
    <mergeCell ref="C233:P233"/>
    <mergeCell ref="C235:P235"/>
    <mergeCell ref="C289:P289"/>
    <mergeCell ref="C307:P307"/>
    <mergeCell ref="C251:P251"/>
    <mergeCell ref="C287:P287"/>
    <mergeCell ref="C254:P254"/>
    <mergeCell ref="C270:P270"/>
    <mergeCell ref="C272:P272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abSelected="1" topLeftCell="A10" workbookViewId="0">
      <selection activeCell="O225" sqref="O225"/>
    </sheetView>
  </sheetViews>
  <sheetFormatPr baseColWidth="10" defaultRowHeight="15" x14ac:dyDescent="0.25"/>
  <cols>
    <col min="1" max="2" width="11.42578125" style="1"/>
    <col min="3" max="3" width="13.140625" style="1" customWidth="1"/>
    <col min="4" max="16384" width="11.42578125" style="1"/>
  </cols>
  <sheetData>
    <row r="1" spans="1:10" x14ac:dyDescent="0.25">
      <c r="A1" s="98"/>
      <c r="B1" s="98"/>
      <c r="C1" s="98"/>
      <c r="D1" s="98"/>
      <c r="E1" s="98"/>
      <c r="F1" s="98"/>
      <c r="G1" s="98"/>
      <c r="H1" s="98"/>
      <c r="I1" s="98"/>
    </row>
    <row r="2" spans="1:10" x14ac:dyDescent="0.25">
      <c r="A2" s="98"/>
      <c r="B2" s="98"/>
      <c r="C2" s="98"/>
      <c r="D2" s="98"/>
      <c r="E2" s="98"/>
      <c r="F2" s="98"/>
      <c r="G2" s="98"/>
      <c r="H2" s="98"/>
      <c r="I2" s="98"/>
    </row>
    <row r="3" spans="1:10" x14ac:dyDescent="0.25">
      <c r="A3" s="98"/>
      <c r="B3" s="98"/>
      <c r="C3" s="98"/>
      <c r="D3" s="98"/>
      <c r="E3" s="98"/>
      <c r="F3" s="98"/>
      <c r="G3" s="98"/>
      <c r="H3" s="98"/>
      <c r="I3" s="98"/>
    </row>
    <row r="4" spans="1:10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10" x14ac:dyDescent="0.25">
      <c r="A5" s="98"/>
      <c r="B5" s="98"/>
      <c r="C5" s="98"/>
      <c r="D5" s="98"/>
      <c r="E5" s="98"/>
      <c r="F5" s="98"/>
      <c r="G5" s="98"/>
      <c r="H5" s="98"/>
      <c r="I5" s="98"/>
    </row>
    <row r="6" spans="1:10" x14ac:dyDescent="0.25">
      <c r="A6" s="98"/>
      <c r="B6" s="98"/>
      <c r="C6" s="98"/>
      <c r="D6" s="98"/>
      <c r="E6" s="98"/>
      <c r="F6" s="98"/>
      <c r="G6" s="98"/>
      <c r="H6" s="98"/>
      <c r="I6" s="98"/>
    </row>
    <row r="7" spans="1:10" x14ac:dyDescent="0.25">
      <c r="A7" s="98"/>
      <c r="B7" s="98"/>
      <c r="C7" s="98"/>
      <c r="D7" s="98"/>
      <c r="E7" s="98"/>
      <c r="F7" s="98"/>
      <c r="G7" s="98"/>
      <c r="H7" s="98"/>
      <c r="I7" s="98"/>
    </row>
    <row r="8" spans="1:10" x14ac:dyDescent="0.25">
      <c r="A8" s="98"/>
      <c r="B8" s="98"/>
      <c r="C8" s="98"/>
      <c r="D8" s="98"/>
      <c r="E8" s="98"/>
      <c r="F8" s="98"/>
      <c r="G8" s="98"/>
      <c r="H8" s="98"/>
      <c r="I8" s="98"/>
    </row>
    <row r="9" spans="1:10" ht="36" x14ac:dyDescent="0.25">
      <c r="A9" s="98"/>
      <c r="B9" s="98"/>
      <c r="C9" s="98"/>
      <c r="D9" s="98"/>
      <c r="E9" s="98"/>
      <c r="F9" s="98"/>
      <c r="G9" s="98"/>
      <c r="H9" s="98"/>
      <c r="I9" s="98"/>
      <c r="J9" s="56"/>
    </row>
    <row r="10" spans="1:10" ht="23.25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57"/>
    </row>
    <row r="11" spans="1:10" ht="23.25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57"/>
    </row>
    <row r="12" spans="1:10" x14ac:dyDescent="0.25">
      <c r="A12" s="98"/>
      <c r="B12" s="98"/>
      <c r="C12" s="98"/>
      <c r="D12" s="98"/>
      <c r="E12" s="98"/>
      <c r="F12" s="98"/>
      <c r="G12" s="98"/>
      <c r="H12" s="98"/>
      <c r="I12" s="98"/>
    </row>
    <row r="13" spans="1:10" x14ac:dyDescent="0.25">
      <c r="A13" s="98"/>
      <c r="B13" s="98"/>
      <c r="C13" s="98"/>
      <c r="D13" s="98"/>
      <c r="E13" s="98"/>
      <c r="F13" s="98"/>
      <c r="G13" s="98"/>
      <c r="H13" s="98"/>
      <c r="I13" s="98"/>
    </row>
    <row r="14" spans="1:10" x14ac:dyDescent="0.25">
      <c r="A14" s="98"/>
      <c r="B14" s="98"/>
      <c r="C14" s="98"/>
      <c r="D14" s="98"/>
      <c r="E14" s="98"/>
      <c r="F14" s="98"/>
      <c r="G14" s="98"/>
      <c r="H14" s="98"/>
      <c r="I14" s="98"/>
    </row>
    <row r="30" hidden="1" x14ac:dyDescent="0.25"/>
    <row r="31" hidden="1" x14ac:dyDescent="0.25"/>
    <row r="32" hidden="1" x14ac:dyDescent="0.25"/>
    <row r="33" spans="2:19" ht="18.75" x14ac:dyDescent="0.3">
      <c r="B33" s="33" t="s">
        <v>291</v>
      </c>
    </row>
    <row r="34" spans="2:19" ht="18.75" x14ac:dyDescent="0.3">
      <c r="B34" s="33" t="s">
        <v>290</v>
      </c>
    </row>
    <row r="35" spans="2:19" x14ac:dyDescent="0.25">
      <c r="B35" s="1" t="s">
        <v>289</v>
      </c>
    </row>
    <row r="36" spans="2:19" ht="39" customHeight="1" x14ac:dyDescent="0.25">
      <c r="B36" s="6"/>
      <c r="C36" s="88" t="s">
        <v>12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97" t="s">
        <v>20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R38" s="34"/>
      <c r="S38" s="7"/>
    </row>
    <row r="41" spans="2:19" x14ac:dyDescent="0.25">
      <c r="C41" s="58" t="s">
        <v>269</v>
      </c>
      <c r="D41" s="58" t="s">
        <v>9</v>
      </c>
      <c r="E41" s="58" t="s">
        <v>10</v>
      </c>
    </row>
    <row r="42" spans="2:19" ht="30" x14ac:dyDescent="0.25">
      <c r="C42" s="59" t="s">
        <v>22</v>
      </c>
      <c r="D42" s="60">
        <v>20</v>
      </c>
      <c r="E42" s="61">
        <v>7.0000000000000007E-2</v>
      </c>
    </row>
    <row r="43" spans="2:19" x14ac:dyDescent="0.25">
      <c r="C43" s="59" t="s">
        <v>23</v>
      </c>
      <c r="D43" s="60">
        <v>4</v>
      </c>
      <c r="E43" s="61">
        <v>0.01</v>
      </c>
    </row>
    <row r="44" spans="2:19" x14ac:dyDescent="0.25">
      <c r="C44" s="62" t="s">
        <v>270</v>
      </c>
      <c r="D44" s="60">
        <v>282</v>
      </c>
      <c r="E44" s="61">
        <v>0.92</v>
      </c>
    </row>
    <row r="45" spans="2:19" x14ac:dyDescent="0.25">
      <c r="C45" s="62" t="s">
        <v>271</v>
      </c>
      <c r="D45" s="62">
        <f>SUM(D42:D44)</f>
        <v>306</v>
      </c>
      <c r="E45" s="61">
        <f>E42+E44+E43</f>
        <v>1</v>
      </c>
    </row>
    <row r="55" spans="3:19" ht="23.25" x14ac:dyDescent="0.25">
      <c r="C55" s="97" t="s">
        <v>24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R55" s="34"/>
      <c r="S55" s="7"/>
    </row>
    <row r="57" spans="3:19" x14ac:dyDescent="0.25">
      <c r="C57" s="63" t="s">
        <v>272</v>
      </c>
      <c r="D57" s="64" t="s">
        <v>9</v>
      </c>
      <c r="E57" s="65" t="s">
        <v>10</v>
      </c>
    </row>
    <row r="58" spans="3:19" x14ac:dyDescent="0.25">
      <c r="C58" s="66">
        <v>0</v>
      </c>
      <c r="D58" s="60">
        <v>289</v>
      </c>
      <c r="E58" s="61">
        <v>0.94</v>
      </c>
    </row>
    <row r="59" spans="3:19" ht="14.25" customHeight="1" x14ac:dyDescent="0.25">
      <c r="C59" s="66">
        <v>1</v>
      </c>
      <c r="D59" s="60">
        <v>14</v>
      </c>
      <c r="E59" s="61">
        <v>0.05</v>
      </c>
    </row>
    <row r="60" spans="3:19" ht="14.25" customHeight="1" x14ac:dyDescent="0.25">
      <c r="C60" s="66">
        <v>2</v>
      </c>
      <c r="D60" s="60">
        <v>3</v>
      </c>
      <c r="E60" s="61">
        <v>0.01</v>
      </c>
    </row>
    <row r="61" spans="3:19" ht="14.25" customHeight="1" x14ac:dyDescent="0.25">
      <c r="C61" s="66" t="s">
        <v>273</v>
      </c>
      <c r="D61" s="60">
        <v>0</v>
      </c>
      <c r="E61" s="61">
        <v>0</v>
      </c>
    </row>
    <row r="62" spans="3:19" x14ac:dyDescent="0.25">
      <c r="C62" s="62" t="s">
        <v>271</v>
      </c>
      <c r="D62" s="62">
        <f>+D59+D58+D60+D61</f>
        <v>306</v>
      </c>
      <c r="E62" s="67">
        <f>G58+E59+E58+E60+E61</f>
        <v>1</v>
      </c>
    </row>
    <row r="72" spans="3:19" ht="34.5" customHeight="1" x14ac:dyDescent="0.25">
      <c r="C72" s="88" t="s">
        <v>274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R72" s="34"/>
      <c r="S72" s="7"/>
    </row>
    <row r="74" spans="3:19" ht="57.75" customHeight="1" x14ac:dyDescent="0.25">
      <c r="C74" s="99" t="s">
        <v>71</v>
      </c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R74" s="34"/>
      <c r="S74" s="7"/>
    </row>
    <row r="76" spans="3:19" x14ac:dyDescent="0.25">
      <c r="C76" s="58" t="s">
        <v>72</v>
      </c>
      <c r="D76" s="58" t="s">
        <v>73</v>
      </c>
      <c r="E76" s="65" t="s">
        <v>10</v>
      </c>
    </row>
    <row r="77" spans="3:19" x14ac:dyDescent="0.25">
      <c r="C77" s="66">
        <v>1</v>
      </c>
      <c r="D77" s="78">
        <v>1</v>
      </c>
      <c r="E77" s="61">
        <v>0</v>
      </c>
    </row>
    <row r="78" spans="3:19" x14ac:dyDescent="0.25">
      <c r="C78" s="66">
        <v>2</v>
      </c>
      <c r="D78" s="78">
        <v>3</v>
      </c>
      <c r="E78" s="61">
        <v>0</v>
      </c>
    </row>
    <row r="79" spans="3:19" x14ac:dyDescent="0.25">
      <c r="C79" s="68">
        <v>3</v>
      </c>
      <c r="D79" s="78">
        <v>25</v>
      </c>
      <c r="E79" s="61">
        <v>0.08</v>
      </c>
    </row>
    <row r="80" spans="3:19" x14ac:dyDescent="0.25">
      <c r="C80" s="68">
        <v>4</v>
      </c>
      <c r="D80" s="78">
        <v>130</v>
      </c>
      <c r="E80" s="61">
        <v>0.41</v>
      </c>
    </row>
    <row r="81" spans="3:19" x14ac:dyDescent="0.25">
      <c r="C81" s="69">
        <v>5</v>
      </c>
      <c r="D81" s="78">
        <v>147</v>
      </c>
      <c r="E81" s="61">
        <v>0.51</v>
      </c>
    </row>
    <row r="82" spans="3:19" x14ac:dyDescent="0.25">
      <c r="C82" s="68" t="s">
        <v>11</v>
      </c>
      <c r="D82" s="68">
        <f>SUM(D77:D81)</f>
        <v>306</v>
      </c>
      <c r="E82" s="67">
        <f>G77+E79+E78+E77+E80+E81</f>
        <v>1</v>
      </c>
    </row>
    <row r="91" spans="3:19" ht="23.25" x14ac:dyDescent="0.25">
      <c r="C91" s="88" t="s">
        <v>37</v>
      </c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R91" s="34"/>
      <c r="S91" s="7"/>
    </row>
    <row r="93" spans="3:19" ht="22.5" customHeight="1" x14ac:dyDescent="0.25"/>
    <row r="94" spans="3:19" ht="23.25" x14ac:dyDescent="0.25">
      <c r="C94" s="97" t="s">
        <v>75</v>
      </c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</row>
    <row r="96" spans="3:19" x14ac:dyDescent="0.25">
      <c r="C96" s="63" t="s">
        <v>275</v>
      </c>
      <c r="D96" s="64" t="s">
        <v>9</v>
      </c>
      <c r="E96" s="65" t="s">
        <v>10</v>
      </c>
    </row>
    <row r="97" spans="3:16" x14ac:dyDescent="0.25">
      <c r="C97" s="66" t="s">
        <v>63</v>
      </c>
      <c r="D97" s="62">
        <v>250</v>
      </c>
      <c r="E97" s="61">
        <v>0.82</v>
      </c>
    </row>
    <row r="98" spans="3:16" x14ac:dyDescent="0.25">
      <c r="C98" s="66" t="s">
        <v>92</v>
      </c>
      <c r="D98" s="62">
        <v>56</v>
      </c>
      <c r="E98" s="61">
        <v>0.18</v>
      </c>
    </row>
    <row r="99" spans="3:16" x14ac:dyDescent="0.25">
      <c r="C99" s="62" t="s">
        <v>271</v>
      </c>
      <c r="D99" s="62">
        <f>+D98+D97</f>
        <v>306</v>
      </c>
      <c r="E99" s="67">
        <f>G97+E98+E97</f>
        <v>1</v>
      </c>
    </row>
    <row r="111" spans="3:16" ht="23.25" x14ac:dyDescent="0.25">
      <c r="C111" s="97" t="s">
        <v>76</v>
      </c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</row>
    <row r="113" spans="3:16" x14ac:dyDescent="0.25">
      <c r="C113" s="5" t="s">
        <v>276</v>
      </c>
      <c r="D113" s="58" t="s">
        <v>9</v>
      </c>
      <c r="E113" s="58" t="s">
        <v>10</v>
      </c>
    </row>
    <row r="114" spans="3:16" x14ac:dyDescent="0.25">
      <c r="C114" s="5" t="s">
        <v>40</v>
      </c>
      <c r="D114" s="60">
        <v>11</v>
      </c>
      <c r="E114" s="70">
        <v>0.03</v>
      </c>
    </row>
    <row r="115" spans="3:16" x14ac:dyDescent="0.25">
      <c r="C115" s="71" t="s">
        <v>277</v>
      </c>
      <c r="D115" s="60">
        <v>164</v>
      </c>
      <c r="E115" s="70">
        <v>0.54</v>
      </c>
    </row>
    <row r="116" spans="3:16" x14ac:dyDescent="0.25">
      <c r="C116" s="71" t="s">
        <v>39</v>
      </c>
      <c r="D116" s="60">
        <v>70</v>
      </c>
      <c r="E116" s="70">
        <v>0.23</v>
      </c>
    </row>
    <row r="117" spans="3:16" x14ac:dyDescent="0.25">
      <c r="C117" s="71" t="s">
        <v>129</v>
      </c>
      <c r="D117" s="60">
        <v>61</v>
      </c>
      <c r="E117" s="70">
        <v>0.2</v>
      </c>
      <c r="F117" s="70" t="s">
        <v>278</v>
      </c>
    </row>
    <row r="118" spans="3:16" x14ac:dyDescent="0.25">
      <c r="C118" s="71" t="s">
        <v>11</v>
      </c>
      <c r="D118" s="62">
        <f>SUM(D114:D117)</f>
        <v>306</v>
      </c>
      <c r="E118" s="67">
        <f>SUM(E114:E117)</f>
        <v>1</v>
      </c>
    </row>
    <row r="127" spans="3:16" ht="15.75" customHeight="1" x14ac:dyDescent="0.25"/>
    <row r="128" spans="3:16" ht="23.25" x14ac:dyDescent="0.25">
      <c r="C128" s="88" t="s">
        <v>46</v>
      </c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</row>
    <row r="130" spans="3:16" ht="23.25" x14ac:dyDescent="0.25">
      <c r="C130" s="95" t="s">
        <v>82</v>
      </c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</row>
    <row r="132" spans="3:16" x14ac:dyDescent="0.25">
      <c r="C132" s="63" t="s">
        <v>275</v>
      </c>
      <c r="D132" s="64" t="s">
        <v>9</v>
      </c>
      <c r="E132" s="65" t="s">
        <v>10</v>
      </c>
    </row>
    <row r="133" spans="3:16" x14ac:dyDescent="0.25">
      <c r="C133" s="66" t="s">
        <v>63</v>
      </c>
      <c r="D133" s="62">
        <v>75</v>
      </c>
      <c r="E133" s="61">
        <v>0.25</v>
      </c>
    </row>
    <row r="134" spans="3:16" x14ac:dyDescent="0.25">
      <c r="C134" s="66" t="s">
        <v>92</v>
      </c>
      <c r="D134" s="62">
        <v>231</v>
      </c>
      <c r="E134" s="61">
        <v>0.75</v>
      </c>
    </row>
    <row r="135" spans="3:16" x14ac:dyDescent="0.25">
      <c r="C135" s="62" t="s">
        <v>271</v>
      </c>
      <c r="D135" s="62">
        <f>+D134+D133</f>
        <v>306</v>
      </c>
      <c r="E135" s="67">
        <f>G133+E134+E133</f>
        <v>1</v>
      </c>
    </row>
    <row r="147" spans="3:16" ht="23.25" x14ac:dyDescent="0.25">
      <c r="C147" s="88" t="s">
        <v>47</v>
      </c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</row>
    <row r="149" spans="3:16" ht="23.25" x14ac:dyDescent="0.25">
      <c r="C149" s="95" t="s">
        <v>48</v>
      </c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</row>
    <row r="151" spans="3:16" x14ac:dyDescent="0.25">
      <c r="C151" s="5" t="s">
        <v>279</v>
      </c>
      <c r="D151" s="5" t="s">
        <v>9</v>
      </c>
      <c r="E151" s="58" t="s">
        <v>10</v>
      </c>
    </row>
    <row r="152" spans="3:16" ht="30" x14ac:dyDescent="0.25">
      <c r="C152" s="72" t="s">
        <v>280</v>
      </c>
      <c r="D152" s="60">
        <v>59</v>
      </c>
      <c r="E152" s="61">
        <v>0.19</v>
      </c>
    </row>
    <row r="153" spans="3:16" x14ac:dyDescent="0.25">
      <c r="C153" s="72" t="s">
        <v>281</v>
      </c>
      <c r="D153" s="60">
        <v>149</v>
      </c>
      <c r="E153" s="61">
        <v>0.49</v>
      </c>
    </row>
    <row r="154" spans="3:16" x14ac:dyDescent="0.25">
      <c r="C154" s="72" t="s">
        <v>282</v>
      </c>
      <c r="D154" s="60">
        <v>1</v>
      </c>
      <c r="E154" s="61">
        <v>0</v>
      </c>
    </row>
    <row r="155" spans="3:16" ht="30" x14ac:dyDescent="0.25">
      <c r="C155" s="72" t="s">
        <v>50</v>
      </c>
      <c r="D155" s="60">
        <v>17</v>
      </c>
      <c r="E155" s="70">
        <v>0.06</v>
      </c>
    </row>
    <row r="156" spans="3:16" x14ac:dyDescent="0.25">
      <c r="C156" s="72" t="s">
        <v>283</v>
      </c>
      <c r="D156" s="60">
        <v>80</v>
      </c>
      <c r="E156" s="70">
        <v>0.26</v>
      </c>
    </row>
    <row r="157" spans="3:16" x14ac:dyDescent="0.25">
      <c r="C157" s="5" t="s">
        <v>11</v>
      </c>
      <c r="D157" s="5">
        <f>SUM(D152:D156)</f>
        <v>306</v>
      </c>
      <c r="E157" s="67">
        <v>1</v>
      </c>
    </row>
    <row r="167" spans="3:16" ht="23.25" x14ac:dyDescent="0.25">
      <c r="C167" s="88" t="s">
        <v>284</v>
      </c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</row>
    <row r="169" spans="3:16" ht="23.25" x14ac:dyDescent="0.25">
      <c r="C169" s="95" t="s">
        <v>285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</row>
    <row r="171" spans="3:16" x14ac:dyDescent="0.25">
      <c r="C171" s="63" t="s">
        <v>275</v>
      </c>
      <c r="D171" s="64" t="s">
        <v>9</v>
      </c>
      <c r="E171" s="65" t="s">
        <v>10</v>
      </c>
    </row>
    <row r="172" spans="3:16" x14ac:dyDescent="0.25">
      <c r="C172" s="66" t="s">
        <v>63</v>
      </c>
      <c r="D172" s="62">
        <v>246</v>
      </c>
      <c r="E172" s="61">
        <v>0.72</v>
      </c>
    </row>
    <row r="173" spans="3:16" x14ac:dyDescent="0.25">
      <c r="C173" s="66" t="s">
        <v>92</v>
      </c>
      <c r="D173" s="62">
        <v>41</v>
      </c>
      <c r="E173" s="61">
        <v>0.21</v>
      </c>
    </row>
    <row r="174" spans="3:16" ht="45" x14ac:dyDescent="0.25">
      <c r="C174" s="73" t="s">
        <v>286</v>
      </c>
      <c r="D174" s="62">
        <v>19</v>
      </c>
      <c r="E174" s="61">
        <v>7.0000000000000007E-2</v>
      </c>
    </row>
    <row r="175" spans="3:16" x14ac:dyDescent="0.25">
      <c r="C175" s="62" t="s">
        <v>271</v>
      </c>
      <c r="D175" s="62">
        <f>+D173+D172+D174</f>
        <v>306</v>
      </c>
      <c r="E175" s="67">
        <f>G172+E173+E172+E174</f>
        <v>1</v>
      </c>
    </row>
    <row r="187" spans="3:16" ht="23.25" x14ac:dyDescent="0.25">
      <c r="C187" s="88" t="s">
        <v>287</v>
      </c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</row>
    <row r="189" spans="3:16" ht="42" customHeight="1" x14ac:dyDescent="0.25">
      <c r="C189" s="96" t="s">
        <v>57</v>
      </c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</row>
    <row r="191" spans="3:16" x14ac:dyDescent="0.25">
      <c r="C191" s="58" t="s">
        <v>72</v>
      </c>
      <c r="D191" s="58" t="s">
        <v>73</v>
      </c>
      <c r="E191" s="65" t="s">
        <v>10</v>
      </c>
    </row>
    <row r="192" spans="3:16" x14ac:dyDescent="0.25">
      <c r="C192" s="66">
        <v>1</v>
      </c>
      <c r="D192" s="68">
        <v>0</v>
      </c>
      <c r="E192" s="61">
        <v>0</v>
      </c>
    </row>
    <row r="193" spans="3:16" x14ac:dyDescent="0.25">
      <c r="C193" s="66">
        <v>2</v>
      </c>
      <c r="D193" s="68">
        <v>0</v>
      </c>
      <c r="E193" s="61">
        <v>0</v>
      </c>
    </row>
    <row r="194" spans="3:16" x14ac:dyDescent="0.25">
      <c r="C194" s="74">
        <v>3</v>
      </c>
      <c r="D194" s="78">
        <v>18</v>
      </c>
      <c r="E194" s="61">
        <v>0.06</v>
      </c>
    </row>
    <row r="195" spans="3:16" x14ac:dyDescent="0.25">
      <c r="C195" s="74">
        <v>4</v>
      </c>
      <c r="D195" s="78">
        <v>152</v>
      </c>
      <c r="E195" s="61">
        <v>0.5</v>
      </c>
    </row>
    <row r="196" spans="3:16" x14ac:dyDescent="0.25">
      <c r="C196" s="74">
        <v>5</v>
      </c>
      <c r="D196" s="78">
        <v>136</v>
      </c>
      <c r="E196" s="61">
        <v>0.44</v>
      </c>
    </row>
    <row r="197" spans="3:16" x14ac:dyDescent="0.25">
      <c r="C197" s="68" t="s">
        <v>11</v>
      </c>
      <c r="D197" s="68">
        <f>SUM(D192:D196)</f>
        <v>306</v>
      </c>
      <c r="E197" s="67">
        <f>G192+E194+E193+E192+E195+E196</f>
        <v>1</v>
      </c>
    </row>
    <row r="207" spans="3:16" s="30" customFormat="1" ht="45.75" customHeight="1" x14ac:dyDescent="0.35">
      <c r="C207" s="96" t="s">
        <v>88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</row>
    <row r="210" spans="3:5" x14ac:dyDescent="0.25">
      <c r="C210" s="63" t="s">
        <v>288</v>
      </c>
      <c r="D210" s="58" t="s">
        <v>9</v>
      </c>
      <c r="E210" s="65" t="s">
        <v>10</v>
      </c>
    </row>
    <row r="211" spans="3:5" x14ac:dyDescent="0.25">
      <c r="C211" s="75" t="s">
        <v>61</v>
      </c>
      <c r="D211" s="60">
        <v>61</v>
      </c>
      <c r="E211" s="77">
        <v>0.21</v>
      </c>
    </row>
    <row r="212" spans="3:5" x14ac:dyDescent="0.25">
      <c r="C212" s="75" t="s">
        <v>8</v>
      </c>
      <c r="D212" s="60">
        <v>245</v>
      </c>
      <c r="E212" s="77">
        <v>0.79</v>
      </c>
    </row>
    <row r="213" spans="3:5" x14ac:dyDescent="0.25">
      <c r="C213" s="75" t="s">
        <v>261</v>
      </c>
      <c r="D213" s="76">
        <v>0</v>
      </c>
      <c r="E213" s="77">
        <v>0</v>
      </c>
    </row>
    <row r="214" spans="3:5" x14ac:dyDescent="0.25">
      <c r="C214" s="75" t="s">
        <v>58</v>
      </c>
      <c r="D214" s="76">
        <v>0</v>
      </c>
      <c r="E214" s="77">
        <v>0</v>
      </c>
    </row>
    <row r="215" spans="3:5" x14ac:dyDescent="0.25">
      <c r="C215" s="62" t="s">
        <v>271</v>
      </c>
      <c r="D215" s="62">
        <f>+D212+D211+D213+D214</f>
        <v>306</v>
      </c>
      <c r="E215" s="67">
        <f>G211+E212+E211+E213+E214</f>
        <v>1</v>
      </c>
    </row>
  </sheetData>
  <mergeCells count="18">
    <mergeCell ref="C74:P74"/>
    <mergeCell ref="A1:I14"/>
    <mergeCell ref="C36:P36"/>
    <mergeCell ref="C38:P38"/>
    <mergeCell ref="C55:P55"/>
    <mergeCell ref="C72:P72"/>
    <mergeCell ref="C207:P207"/>
    <mergeCell ref="C91:P91"/>
    <mergeCell ref="C94:P94"/>
    <mergeCell ref="C111:P111"/>
    <mergeCell ref="C128:P128"/>
    <mergeCell ref="C130:P130"/>
    <mergeCell ref="C147:P147"/>
    <mergeCell ref="C149:P149"/>
    <mergeCell ref="C167:P167"/>
    <mergeCell ref="C169:P169"/>
    <mergeCell ref="C187:P187"/>
    <mergeCell ref="C189:P1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</vt:lpstr>
      <vt:lpstr>Egresados 2021 -2024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2024-05-03T13:33:20Z</dcterms:modified>
</cp:coreProperties>
</file>