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1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2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83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TECNOLOGÍA\TECNOLOGÍA QUIMICA\"/>
    </mc:Choice>
  </mc:AlternateContent>
  <bookViews>
    <workbookView xWindow="0" yWindow="0" windowWidth="24525" windowHeight="12510" activeTab="3"/>
  </bookViews>
  <sheets>
    <sheet name="Presentación" sheetId="2" r:id="rId1"/>
    <sheet name="Informe hasta el 2019" sheetId="8" r:id="rId2"/>
    <sheet name="Egresados" sheetId="7" r:id="rId3"/>
    <sheet name="Egresados 2021 - 2024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5" i="9" l="1"/>
  <c r="D215" i="9"/>
  <c r="E197" i="9"/>
  <c r="D197" i="9"/>
  <c r="E175" i="9"/>
  <c r="D175" i="9"/>
  <c r="D157" i="9"/>
  <c r="E135" i="9"/>
  <c r="D135" i="9"/>
  <c r="E118" i="9"/>
  <c r="D118" i="9"/>
  <c r="E99" i="9"/>
  <c r="D99" i="9"/>
  <c r="E82" i="9"/>
  <c r="D82" i="9"/>
  <c r="E62" i="9"/>
  <c r="D62" i="9"/>
  <c r="E45" i="9"/>
  <c r="D45" i="9"/>
</calcChain>
</file>

<file path=xl/sharedStrings.xml><?xml version="1.0" encoding="utf-8"?>
<sst xmlns="http://schemas.openxmlformats.org/spreadsheetml/2006/main" count="1145" uniqueCount="292">
  <si>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</si>
  <si>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</si>
  <si>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</si>
  <si>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</si>
  <si>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</si>
  <si>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</si>
  <si>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</si>
  <si>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</si>
  <si>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</si>
  <si>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</si>
  <si>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</si>
  <si>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</si>
  <si>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</si>
  <si>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</si>
  <si>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</si>
  <si>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</si>
  <si>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</si>
  <si>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</si>
  <si>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</si>
  <si>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</si>
  <si>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</si>
  <si>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</si>
  <si>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</si>
  <si>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</si>
  <si>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</si>
  <si>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</si>
  <si>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</si>
  <si>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</si>
  <si>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</si>
  <si>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</si>
  <si>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</si>
  <si>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</si>
  <si>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</si>
  <si>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</si>
  <si>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</si>
  <si>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</si>
  <si>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Sin respuesta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</si>
  <si>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</si>
  <si>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</si>
  <si>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</si>
  <si>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</si>
  <si>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</si>
  <si>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</si>
  <si>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</si>
  <si>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</si>
  <si>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</si>
  <si>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</si>
  <si>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</si>
  <si>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</si>
  <si>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</si>
  <si>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</si>
  <si>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</si>
  <si>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</si>
  <si>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• ¿Cuántos meses ha estado buscando trabajo?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</si>
  <si>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</si>
  <si>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</si>
  <si>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</si>
  <si>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</si>
  <si>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</si>
  <si>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</si>
  <si>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</si>
  <si>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</si>
  <si>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</si>
  <si>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</si>
  <si>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NO</t>
  </si>
  <si>
    <t>.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</si>
  <si>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</si>
  <si>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</si>
  <si>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</si>
  <si>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</si>
  <si>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</si>
  <si>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</si>
  <si>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</si>
  <si>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</si>
  <si>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</si>
  <si>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</si>
  <si>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</si>
  <si>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</si>
  <si>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</si>
  <si>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</si>
  <si>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</si>
  <si>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</si>
  <si>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</si>
  <si>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</si>
  <si>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</si>
  <si>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</si>
  <si>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Entre 1 y 6 meses</t>
  </si>
  <si>
    <t>Entre 7 y 12 meses</t>
  </si>
  <si>
    <t>Más de 12 meses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</si>
  <si>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</si>
  <si>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</si>
  <si>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</si>
  <si>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Total graduados: 1.602</t>
  </si>
  <si>
    <t>Fecha de corte: 30-06-2019</t>
  </si>
  <si>
    <t>Total encuestas: 422</t>
  </si>
  <si>
    <t>Total graduados: 1588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</si>
  <si>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</si>
  <si>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</si>
  <si>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</si>
  <si>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</si>
  <si>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</si>
  <si>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</si>
  <si>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</si>
  <si>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</si>
  <si>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</si>
  <si>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</si>
  <si>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</si>
  <si>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</si>
  <si>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</si>
  <si>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</si>
  <si>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</si>
  <si>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</si>
  <si>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</si>
  <si>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</si>
  <si>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</si>
  <si>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</si>
  <si>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</si>
  <si>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</si>
  <si>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</si>
  <si>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</si>
  <si>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</si>
  <si>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</si>
  <si>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</si>
  <si>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</si>
  <si>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</si>
  <si>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</si>
  <si>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</si>
  <si>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</si>
  <si>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</si>
  <si>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</si>
  <si>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</si>
  <si>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</si>
  <si>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</si>
  <si>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</si>
  <si>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</si>
  <si>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</si>
  <si>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</si>
  <si>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</si>
  <si>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</si>
  <si>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</si>
  <si>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</si>
  <si>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</si>
  <si>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</si>
  <si>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</si>
  <si>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</si>
  <si>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</si>
  <si>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</si>
  <si>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</si>
  <si>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</si>
  <si>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</si>
  <si>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</si>
  <si>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</si>
  <si>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</si>
  <si>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</si>
  <si>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</si>
  <si>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</si>
  <si>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</si>
  <si>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</si>
  <si>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</si>
  <si>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</si>
  <si>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</si>
  <si>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</si>
  <si>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</si>
  <si>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</si>
  <si>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</si>
  <si>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</si>
  <si>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</si>
  <si>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</si>
  <si>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</si>
  <si>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</si>
  <si>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</si>
  <si>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</si>
  <si>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</si>
  <si>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</si>
  <si>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</si>
  <si>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</si>
  <si>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</si>
  <si>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</si>
  <si>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</si>
  <si>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</si>
  <si>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</si>
  <si>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</si>
  <si>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</si>
  <si>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</si>
  <si>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</si>
  <si>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</si>
  <si>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</si>
  <si>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</si>
  <si>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</si>
  <si>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</si>
  <si>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</si>
  <si>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</si>
  <si>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</si>
  <si>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</si>
  <si>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</si>
  <si>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</si>
  <si>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</si>
  <si>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</si>
  <si>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</si>
  <si>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</si>
  <si>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</si>
  <si>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</si>
  <si>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</si>
  <si>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</si>
  <si>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</si>
  <si>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</si>
  <si>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</si>
  <si>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</si>
  <si>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</si>
  <si>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</si>
  <si>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</si>
  <si>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</si>
  <si>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</si>
  <si>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</si>
  <si>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</si>
  <si>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</si>
  <si>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</si>
  <si>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</si>
  <si>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</si>
  <si>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</si>
  <si>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</si>
  <si>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</si>
  <si>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</si>
  <si>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</si>
  <si>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</si>
  <si>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</si>
  <si>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</si>
  <si>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</si>
  <si>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</si>
  <si>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</si>
  <si>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</si>
  <si>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</si>
  <si>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</si>
  <si>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</si>
  <si>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</si>
  <si>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</si>
  <si>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</si>
  <si>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</si>
  <si>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</si>
  <si>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</si>
  <si>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</si>
  <si>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</si>
  <si>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</si>
  <si>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</si>
  <si>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</si>
  <si>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</si>
  <si>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</si>
  <si>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</si>
  <si>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</si>
  <si>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</si>
  <si>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</si>
  <si>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</si>
  <si>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</si>
  <si>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</si>
  <si>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</si>
  <si>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</si>
  <si>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</si>
  <si>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</si>
  <si>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</si>
  <si>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</si>
  <si>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</si>
  <si>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</si>
  <si>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</si>
  <si>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</si>
  <si>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</si>
  <si>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</si>
  <si>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 2020: 68</t>
  </si>
  <si>
    <t>Total encuestas 2019: 422</t>
  </si>
  <si>
    <t>Nivel de seguimiento: 30,6%</t>
  </si>
  <si>
    <t>Fecha de corte: 30-06-2020</t>
  </si>
  <si>
    <t>Total encuestas:122</t>
  </si>
  <si>
    <t>Total graduados: 127</t>
  </si>
  <si>
    <t>Estado Civil</t>
  </si>
  <si>
    <t>Soltero</t>
  </si>
  <si>
    <t xml:space="preserve">Total 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</si>
  <si>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</si>
  <si>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</si>
  <si>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</si>
  <si>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</si>
  <si>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</si>
  <si>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</si>
  <si>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|</t>
  </si>
  <si>
    <t>Actividad</t>
  </si>
  <si>
    <t>Buscando empleo</t>
  </si>
  <si>
    <t>Estudiando</t>
  </si>
  <si>
    <t>Incapacitado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</si>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</sst>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3" fontId="18" fillId="2" borderId="2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7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7" borderId="6" xfId="0" applyFont="1" applyFill="1" applyBorder="1"/>
    <xf numFmtId="0" fontId="11" fillId="7" borderId="7" xfId="0" applyFont="1" applyFill="1" applyBorder="1"/>
    <xf numFmtId="0" fontId="11" fillId="7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  <xf numFmtId="0" fontId="0" fillId="2" borderId="1" xfId="0" applyNumberForma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4.3478260869565216E-2</c:v>
              </c:pt>
              <c:pt idx="2">
                <c:v>2.1739130434782608E-2</c:v>
              </c:pt>
              <c:pt idx="3">
                <c:v>0.32608695652173914</c:v>
              </c:pt>
              <c:pt idx="4">
                <c:v>0.10869565217391304</c:v>
              </c:pt>
              <c:pt idx="5">
                <c:v>0.30434782608695654</c:v>
              </c:pt>
              <c:pt idx="6">
                <c:v>0.10869565217391304</c:v>
              </c:pt>
              <c:pt idx="7">
                <c:v>0.30434782608695654</c:v>
              </c:pt>
              <c:pt idx="8">
                <c:v>0.45652173913043476</c:v>
              </c:pt>
            </c:numLit>
          </c:val>
          <c:extLst>
            <c:ext xmlns:c16="http://schemas.microsoft.com/office/drawing/2014/chart" uri="{C3380CC4-5D6E-409C-BE32-E72D297353CC}">
              <c16:uniqueId val="{00000000-BF2A-4E89-AD16-1D2D0A2CC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90288"/>
        <c:axId val="216390680"/>
      </c:barChart>
      <c:catAx>
        <c:axId val="21639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390680"/>
        <c:crosses val="autoZero"/>
        <c:auto val="1"/>
        <c:lblAlgn val="ctr"/>
        <c:lblOffset val="100"/>
        <c:noMultiLvlLbl val="0"/>
      </c:catAx>
      <c:valAx>
        <c:axId val="216390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39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29-4D9A-AA1D-FB1999E7AE1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0.19230769230769232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1-AC29-4D9A-AA1D-FB1999E7AE1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7.6923076923076927E-2</c:v>
              </c:pt>
              <c:pt idx="2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2-AC29-4D9A-AA1D-FB1999E7AE1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3-AC29-4D9A-AA1D-FB1999E7AE1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3.8461538461538464E-2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4-AC29-4D9A-AA1D-FB1999E7AE1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C29-4D9A-AA1D-FB1999E7AE1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C29-4D9A-AA1D-FB1999E7A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4377992"/>
        <c:axId val="434378384"/>
      </c:barChart>
      <c:catAx>
        <c:axId val="43437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378384"/>
        <c:crosses val="autoZero"/>
        <c:auto val="1"/>
        <c:lblAlgn val="ctr"/>
        <c:lblOffset val="100"/>
        <c:noMultiLvlLbl val="0"/>
      </c:catAx>
      <c:valAx>
        <c:axId val="434378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37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0.6172106824925816</c:v>
              </c:pt>
              <c:pt idx="1">
                <c:v>0.34782608695652173</c:v>
              </c:pt>
              <c:pt idx="2">
                <c:v>0.46153846153846156</c:v>
              </c:pt>
              <c:pt idx="3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0-ED42-4CC3-8BC8-1F1E070A535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0.25816023738872401</c:v>
              </c:pt>
              <c:pt idx="1">
                <c:v>0.21739130434782608</c:v>
              </c:pt>
              <c:pt idx="2">
                <c:v>0.23076923076923078</c:v>
              </c:pt>
              <c:pt idx="3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1-ED42-4CC3-8BC8-1F1E070A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79168"/>
        <c:axId val="434379560"/>
      </c:barChart>
      <c:catAx>
        <c:axId val="4343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379560"/>
        <c:crosses val="autoZero"/>
        <c:auto val="1"/>
        <c:lblAlgn val="ctr"/>
        <c:lblOffset val="100"/>
        <c:noMultiLvlLbl val="0"/>
      </c:catAx>
      <c:valAx>
        <c:axId val="434379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437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09B-431B-9ED3-1AB2E89B8987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9B-431B-9ED3-1AB2E89B8987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9B-431B-9ED3-1AB2E89B89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0.57109004739336489</c:v>
              </c:pt>
              <c:pt idx="1">
                <c:v>0.25829383886255924</c:v>
              </c:pt>
            </c:numLit>
          </c:val>
          <c:extLst>
            <c:ext xmlns:c16="http://schemas.microsoft.com/office/drawing/2014/chart" uri="{C3380CC4-5D6E-409C-BE32-E72D297353CC}">
              <c16:uniqueId val="{00000003-909B-431B-9ED3-1AB2E89B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A09-4F92-8FE6-9A72B0A8392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A09-4F92-8FE6-9A72B0A8392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09-4F92-8FE6-9A72B0A8392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9-4F92-8FE6-9A72B0A839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0.38625592417061611</c:v>
              </c:pt>
              <c:pt idx="1">
                <c:v>0.61374407582938384</c:v>
              </c:pt>
            </c:numLit>
          </c:val>
          <c:extLst>
            <c:ext xmlns:c16="http://schemas.microsoft.com/office/drawing/2014/chart" uri="{C3380CC4-5D6E-409C-BE32-E72D297353CC}">
              <c16:uniqueId val="{00000004-CA09-4F92-8FE6-9A72B0A8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629-42CD-BE85-83146252965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29-42CD-BE85-83146252965D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29-42CD-BE85-83146252965D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29-42CD-BE85-831462529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0.77251184834123221</c:v>
              </c:pt>
              <c:pt idx="1">
                <c:v>0.10426540284360189</c:v>
              </c:pt>
              <c:pt idx="2">
                <c:v>0.12322274881516587</c:v>
              </c:pt>
            </c:numLit>
          </c:val>
          <c:extLst>
            <c:ext xmlns:c16="http://schemas.microsoft.com/office/drawing/2014/chart" uri="{C3380CC4-5D6E-409C-BE32-E72D297353CC}">
              <c16:uniqueId val="{00000004-8629-42CD-BE85-831462529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3E-4967-85F7-31FD0880F3E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13E-4967-85F7-31FD0880F3E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13E-4967-85F7-31FD0880F3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0.85148514851485146</c:v>
              </c:pt>
              <c:pt idx="1">
                <c:v>0.10891089108910891</c:v>
              </c:pt>
              <c:pt idx="2">
                <c:v>3.9603960396039604E-2</c:v>
              </c:pt>
            </c:numLit>
          </c:val>
          <c:extLst>
            <c:ext xmlns:c16="http://schemas.microsoft.com/office/drawing/2014/chart" uri="{C3380CC4-5D6E-409C-BE32-E72D297353CC}">
              <c16:uniqueId val="{00000003-513E-4967-85F7-31FD0880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0.40264026402640263</c:v>
              </c:pt>
              <c:pt idx="1">
                <c:v>0.50495049504950495</c:v>
              </c:pt>
              <c:pt idx="2">
                <c:v>7.2607260726072612E-2</c:v>
              </c:pt>
              <c:pt idx="3">
                <c:v>6.6006600660066007E-3</c:v>
              </c:pt>
              <c:pt idx="4">
                <c:v>1.3201320132013201E-2</c:v>
              </c:pt>
            </c:numLit>
          </c:val>
          <c:extLst>
            <c:ext xmlns:c16="http://schemas.microsoft.com/office/drawing/2014/chart" uri="{C3380CC4-5D6E-409C-BE32-E72D297353CC}">
              <c16:uniqueId val="{00000000-41D1-449A-A3B6-CB54DFAEF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88192"/>
        <c:axId val="434288584"/>
      </c:barChart>
      <c:catAx>
        <c:axId val="434288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4288584"/>
        <c:crosses val="autoZero"/>
        <c:auto val="1"/>
        <c:lblAlgn val="ctr"/>
        <c:lblOffset val="100"/>
        <c:noMultiLvlLbl val="0"/>
      </c:catAx>
      <c:valAx>
        <c:axId val="434288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28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0.16172506738544473</c:v>
              </c:pt>
              <c:pt idx="1">
                <c:v>0.215633423180593</c:v>
              </c:pt>
              <c:pt idx="2">
                <c:v>0.43902439024390244</c:v>
              </c:pt>
              <c:pt idx="3">
                <c:v>0.27445652173913043</c:v>
              </c:pt>
            </c:numLit>
          </c:val>
          <c:extLst>
            <c:ext xmlns:c16="http://schemas.microsoft.com/office/drawing/2014/chart" uri="{C3380CC4-5D6E-409C-BE32-E72D297353CC}">
              <c16:uniqueId val="{00000000-8D54-4DC0-9EA8-4F44F899048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0.61455525606469008</c:v>
              </c:pt>
              <c:pt idx="1">
                <c:v>0.54986522911051217</c:v>
              </c:pt>
              <c:pt idx="2">
                <c:v>0.50948509485094851</c:v>
              </c:pt>
              <c:pt idx="3">
                <c:v>0.57880434782608692</c:v>
              </c:pt>
            </c:numLit>
          </c:val>
          <c:extLst>
            <c:ext xmlns:c16="http://schemas.microsoft.com/office/drawing/2014/chart" uri="{C3380CC4-5D6E-409C-BE32-E72D297353CC}">
              <c16:uniqueId val="{00000001-8D54-4DC0-9EA8-4F44F899048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0.22371967654986524</c:v>
              </c:pt>
              <c:pt idx="1">
                <c:v>0.23450134770889489</c:v>
              </c:pt>
              <c:pt idx="2">
                <c:v>5.1490514905149054E-2</c:v>
              </c:pt>
              <c:pt idx="3">
                <c:v>0.14673913043478262</c:v>
              </c:pt>
            </c:numLit>
          </c:val>
          <c:extLst>
            <c:ext xmlns:c16="http://schemas.microsoft.com/office/drawing/2014/chart" uri="{C3380CC4-5D6E-409C-BE32-E72D297353CC}">
              <c16:uniqueId val="{00000002-8D54-4DC0-9EA8-4F44F8990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289368"/>
        <c:axId val="434289760"/>
      </c:barChart>
      <c:catAx>
        <c:axId val="434289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289760"/>
        <c:crosses val="autoZero"/>
        <c:auto val="1"/>
        <c:lblAlgn val="ctr"/>
        <c:lblOffset val="100"/>
        <c:noMultiLvlLbl val="0"/>
      </c:catAx>
      <c:valAx>
        <c:axId val="434289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4289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0.12380952380952381</c:v>
              </c:pt>
              <c:pt idx="1">
                <c:v>0.15887850467289719</c:v>
              </c:pt>
              <c:pt idx="2">
                <c:v>0.20754716981132076</c:v>
              </c:pt>
              <c:pt idx="3">
                <c:v>0.15596330275229359</c:v>
              </c:pt>
            </c:numLit>
          </c:val>
          <c:extLst>
            <c:ext xmlns:c16="http://schemas.microsoft.com/office/drawing/2014/chart" uri="{C3380CC4-5D6E-409C-BE32-E72D297353CC}">
              <c16:uniqueId val="{00000000-6687-40A0-941D-72228B625DC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0.46666666666666667</c:v>
              </c:pt>
              <c:pt idx="1">
                <c:v>0.42990654205607476</c:v>
              </c:pt>
              <c:pt idx="2">
                <c:v>0.50943396226415094</c:v>
              </c:pt>
              <c:pt idx="3">
                <c:v>0.47706422018348627</c:v>
              </c:pt>
            </c:numLit>
          </c:val>
          <c:extLst>
            <c:ext xmlns:c16="http://schemas.microsoft.com/office/drawing/2014/chart" uri="{C3380CC4-5D6E-409C-BE32-E72D297353CC}">
              <c16:uniqueId val="{00000001-6687-40A0-941D-72228B625DC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0.40952380952380951</c:v>
              </c:pt>
              <c:pt idx="1">
                <c:v>0.41121495327102803</c:v>
              </c:pt>
              <c:pt idx="2">
                <c:v>0.28301886792452829</c:v>
              </c:pt>
              <c:pt idx="3">
                <c:v>0.3669724770642202</c:v>
              </c:pt>
            </c:numLit>
          </c:val>
          <c:extLst>
            <c:ext xmlns:c16="http://schemas.microsoft.com/office/drawing/2014/chart" uri="{C3380CC4-5D6E-409C-BE32-E72D297353CC}">
              <c16:uniqueId val="{00000002-6687-40A0-941D-72228B62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883280"/>
        <c:axId val="434883672"/>
      </c:barChart>
      <c:catAx>
        <c:axId val="43488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883672"/>
        <c:crosses val="autoZero"/>
        <c:auto val="1"/>
        <c:lblAlgn val="ctr"/>
        <c:lblOffset val="100"/>
        <c:noMultiLvlLbl val="0"/>
      </c:catAx>
      <c:valAx>
        <c:axId val="434883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4883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0.26109660574412535</c:v>
              </c:pt>
              <c:pt idx="1">
                <c:v>0.1174934725848564</c:v>
              </c:pt>
              <c:pt idx="2">
                <c:v>2.3498694516971279E-2</c:v>
              </c:pt>
              <c:pt idx="3">
                <c:v>0</c:v>
              </c:pt>
              <c:pt idx="4">
                <c:v>1.5665796344647518E-2</c:v>
              </c:pt>
            </c:numLit>
          </c:val>
          <c:extLst>
            <c:ext xmlns:c16="http://schemas.microsoft.com/office/drawing/2014/chart" uri="{C3380CC4-5D6E-409C-BE32-E72D297353CC}">
              <c16:uniqueId val="{00000000-1B19-4389-99F6-EBF92AD3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84456"/>
        <c:axId val="434884848"/>
      </c:barChart>
      <c:catAx>
        <c:axId val="434884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884848"/>
        <c:crosses val="autoZero"/>
        <c:auto val="1"/>
        <c:lblAlgn val="ctr"/>
        <c:lblOffset val="100"/>
        <c:noMultiLvlLbl val="0"/>
      </c:catAx>
      <c:valAx>
        <c:axId val="434884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4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0.22580645161290322</c:v>
              </c:pt>
              <c:pt idx="1">
                <c:v>0.2661290322580645</c:v>
              </c:pt>
              <c:pt idx="2">
                <c:v>3.6290322580645164E-2</c:v>
              </c:pt>
              <c:pt idx="3">
                <c:v>4.0322580645161289E-3</c:v>
              </c:pt>
              <c:pt idx="4">
                <c:v>0</c:v>
              </c:pt>
              <c:pt idx="5">
                <c:v>8.0645161290322578E-3</c:v>
              </c:pt>
              <c:pt idx="6">
                <c:v>0</c:v>
              </c:pt>
              <c:pt idx="7">
                <c:v>0.40725806451612906</c:v>
              </c:pt>
              <c:pt idx="8">
                <c:v>5.6451612903225805E-2</c:v>
              </c:pt>
            </c:numLit>
          </c:val>
          <c:extLst>
            <c:ext xmlns:c16="http://schemas.microsoft.com/office/drawing/2014/chart" uri="{C3380CC4-5D6E-409C-BE32-E72D297353CC}">
              <c16:uniqueId val="{00000000-738C-4023-801B-DF04B267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80840"/>
        <c:axId val="433281232"/>
      </c:barChart>
      <c:catAx>
        <c:axId val="433280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281232"/>
        <c:crosses val="autoZero"/>
        <c:auto val="1"/>
        <c:lblAlgn val="ctr"/>
        <c:lblOffset val="100"/>
        <c:noMultiLvlLbl val="0"/>
      </c:catAx>
      <c:valAx>
        <c:axId val="433281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28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0.1174934725848564</c:v>
              </c:pt>
              <c:pt idx="1">
                <c:v>0.22715404699738903</c:v>
              </c:pt>
              <c:pt idx="2">
                <c:v>0.16187989556135771</c:v>
              </c:pt>
              <c:pt idx="3">
                <c:v>0.12010443864229765</c:v>
              </c:pt>
              <c:pt idx="4">
                <c:v>5.2219321148825066E-3</c:v>
              </c:pt>
            </c:numLit>
          </c:val>
          <c:extLst>
            <c:ext xmlns:c16="http://schemas.microsoft.com/office/drawing/2014/chart" uri="{C3380CC4-5D6E-409C-BE32-E72D297353CC}">
              <c16:uniqueId val="{00000000-ED0F-4CEE-AAA1-35A62D13D2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4885632"/>
        <c:axId val="434886024"/>
      </c:barChart>
      <c:catAx>
        <c:axId val="434885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886024"/>
        <c:crosses val="autoZero"/>
        <c:auto val="1"/>
        <c:lblAlgn val="ctr"/>
        <c:lblOffset val="100"/>
        <c:noMultiLvlLbl val="0"/>
      </c:catAx>
      <c:valAx>
        <c:axId val="434886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5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0.35770234986945171</c:v>
              </c:pt>
              <c:pt idx="1">
                <c:v>0.25587467362924282</c:v>
              </c:pt>
              <c:pt idx="2">
                <c:v>1.8276762402088774E-2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F1-4E15-B684-8C1FF871C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86808"/>
        <c:axId val="434965200"/>
      </c:barChart>
      <c:catAx>
        <c:axId val="434886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5200"/>
        <c:crosses val="autoZero"/>
        <c:auto val="1"/>
        <c:lblAlgn val="ctr"/>
        <c:lblOffset val="100"/>
        <c:noMultiLvlLbl val="0"/>
      </c:catAx>
      <c:valAx>
        <c:axId val="434965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6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0.15404699738903394</c:v>
              </c:pt>
              <c:pt idx="1">
                <c:v>0.32114882506527415</c:v>
              </c:pt>
              <c:pt idx="2">
                <c:v>0.10966057441253264</c:v>
              </c:pt>
              <c:pt idx="3">
                <c:v>3.91644908616188E-2</c:v>
              </c:pt>
              <c:pt idx="4">
                <c:v>7.832898172323759E-3</c:v>
              </c:pt>
            </c:numLit>
          </c:val>
          <c:extLst>
            <c:ext xmlns:c16="http://schemas.microsoft.com/office/drawing/2014/chart" uri="{C3380CC4-5D6E-409C-BE32-E72D297353CC}">
              <c16:uniqueId val="{00000000-222C-446E-AE0A-31B2D2170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5984"/>
        <c:axId val="434966376"/>
      </c:barChart>
      <c:catAx>
        <c:axId val="434965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6376"/>
        <c:crosses val="autoZero"/>
        <c:auto val="1"/>
        <c:lblAlgn val="ctr"/>
        <c:lblOffset val="100"/>
        <c:noMultiLvlLbl val="0"/>
      </c:catAx>
      <c:valAx>
        <c:axId val="434966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5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0.16449086161879894</c:v>
              </c:pt>
              <c:pt idx="1">
                <c:v>0.30548302872062666</c:v>
              </c:pt>
              <c:pt idx="2">
                <c:v>0.1174934725848564</c:v>
              </c:pt>
              <c:pt idx="3">
                <c:v>3.6553524804177548E-2</c:v>
              </c:pt>
              <c:pt idx="4">
                <c:v>7.832898172323759E-3</c:v>
              </c:pt>
            </c:numLit>
          </c:val>
          <c:extLst>
            <c:ext xmlns:c16="http://schemas.microsoft.com/office/drawing/2014/chart" uri="{C3380CC4-5D6E-409C-BE32-E72D297353CC}">
              <c16:uniqueId val="{00000000-5F24-429C-830F-E5F0423A2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7160"/>
        <c:axId val="434967552"/>
      </c:barChart>
      <c:catAx>
        <c:axId val="434967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7552"/>
        <c:crosses val="autoZero"/>
        <c:auto val="1"/>
        <c:lblAlgn val="ctr"/>
        <c:lblOffset val="100"/>
        <c:noMultiLvlLbl val="0"/>
      </c:catAx>
      <c:valAx>
        <c:axId val="434967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7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0.17754569190600522</c:v>
              </c:pt>
              <c:pt idx="1">
                <c:v>0.26631853785900783</c:v>
              </c:pt>
              <c:pt idx="2">
                <c:v>0.14621409921671019</c:v>
              </c:pt>
              <c:pt idx="3">
                <c:v>3.6553524804177548E-2</c:v>
              </c:pt>
              <c:pt idx="4">
                <c:v>5.2219321148825066E-3</c:v>
              </c:pt>
            </c:numLit>
          </c:val>
          <c:extLst>
            <c:ext xmlns:c16="http://schemas.microsoft.com/office/drawing/2014/chart" uri="{C3380CC4-5D6E-409C-BE32-E72D297353CC}">
              <c16:uniqueId val="{00000000-5188-44DE-83DC-F0C7A540D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8336"/>
        <c:axId val="434968728"/>
      </c:barChart>
      <c:catAx>
        <c:axId val="434968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8728"/>
        <c:crosses val="autoZero"/>
        <c:auto val="1"/>
        <c:lblAlgn val="ctr"/>
        <c:lblOffset val="100"/>
        <c:noMultiLvlLbl val="0"/>
      </c:catAx>
      <c:valAx>
        <c:axId val="434968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8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B8-4EDF-9C03-9614077644E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8-4EDF-9C03-961407764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0.73684210526315785</c:v>
              </c:pt>
              <c:pt idx="1">
                <c:v>0.18421052631578946</c:v>
              </c:pt>
            </c:numLit>
          </c:val>
          <c:extLst>
            <c:ext xmlns:c16="http://schemas.microsoft.com/office/drawing/2014/chart" uri="{C3380CC4-5D6E-409C-BE32-E72D297353CC}">
              <c16:uniqueId val="{00000002-FEB8-4EDF-9C03-961407764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9A0-421B-8DF1-D7A637E654EC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A0-421B-8DF1-D7A637E654EC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A0-421B-8DF1-D7A637E654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0.73590504451038574</c:v>
              </c:pt>
              <c:pt idx="1">
                <c:v>5.637982195845697E-2</c:v>
              </c:pt>
            </c:numLit>
          </c:val>
          <c:extLst>
            <c:ext xmlns:c16="http://schemas.microsoft.com/office/drawing/2014/chart" uri="{C3380CC4-5D6E-409C-BE32-E72D297353CC}">
              <c16:uniqueId val="{00000003-C9A0-421B-8DF1-D7A637E6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E3-448F-B732-E1BE3F440D1E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E3-448F-B732-E1BE3F440D1E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E3-448F-B732-E1BE3F440D1E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E3-448F-B732-E1BE3F440D1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E3-448F-B732-E1BE3F440D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E3-448F-B732-E1BE3F440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0.37647058823529411</c:v>
              </c:pt>
              <c:pt idx="1">
                <c:v>0.14117647058823529</c:v>
              </c:pt>
              <c:pt idx="2">
                <c:v>0.2</c:v>
              </c:pt>
              <c:pt idx="3">
                <c:v>3.5294117647058823E-2</c:v>
              </c:pt>
              <c:pt idx="4">
                <c:v>1.1764705882352941E-2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FE3-448F-B732-E1BE3F440D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0.36956521739130432</c:v>
              </c:pt>
              <c:pt idx="1">
                <c:v>0.53846153846153844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0-7C67-489E-8A9C-A28376EB59F6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0.19565217391304349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7-489E-8A9C-A28376EB59F6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0.19230769230769232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67-489E-8A9C-A28376EB59F6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C67-489E-8A9C-A28376EB59F6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7-489E-8A9C-A28376EB59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C67-489E-8A9C-A28376EB5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098904"/>
        <c:axId val="435099296"/>
      </c:barChart>
      <c:catAx>
        <c:axId val="435098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5099296"/>
        <c:crosses val="autoZero"/>
        <c:auto val="1"/>
        <c:lblAlgn val="ctr"/>
        <c:lblOffset val="100"/>
        <c:noMultiLvlLbl val="0"/>
      </c:catAx>
      <c:valAx>
        <c:axId val="435099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5098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3.3003300330033004E-3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8B-4A0B-B640-5B4537C12536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3.3003300330033004E-3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8B-4A0B-B640-5B4537C12536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5.6105610561056105E-2</c:v>
              </c:pt>
              <c:pt idx="1">
                <c:v>0.24324324324324326</c:v>
              </c:pt>
              <c:pt idx="2">
                <c:v>0.16</c:v>
              </c:pt>
              <c:pt idx="3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2-368B-4A0B-B640-5B4537C12536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0.5643564356435643</c:v>
              </c:pt>
              <c:pt idx="1">
                <c:v>0.51351351351351349</c:v>
              </c:pt>
              <c:pt idx="2">
                <c:v>0.4</c:v>
              </c:pt>
              <c:pt idx="3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3-368B-4A0B-B640-5B4537C12536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0.37293729372937295</c:v>
              </c:pt>
              <c:pt idx="1">
                <c:v>0.24324324324324326</c:v>
              </c:pt>
              <c:pt idx="2">
                <c:v>0.44</c:v>
              </c:pt>
              <c:pt idx="3">
                <c:v>0.54545454545454541</c:v>
              </c:pt>
            </c:numLit>
          </c:val>
          <c:extLst>
            <c:ext xmlns:c16="http://schemas.microsoft.com/office/drawing/2014/chart" uri="{C3380CC4-5D6E-409C-BE32-E72D297353CC}">
              <c16:uniqueId val="{00000004-368B-4A0B-B640-5B4537C1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100080"/>
        <c:axId val="435100472"/>
      </c:barChart>
      <c:catAx>
        <c:axId val="43510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100472"/>
        <c:crosses val="autoZero"/>
        <c:auto val="1"/>
        <c:lblAlgn val="ctr"/>
        <c:lblOffset val="100"/>
        <c:noMultiLvlLbl val="0"/>
      </c:catAx>
      <c:valAx>
        <c:axId val="435100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100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0.42307692307692307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A0-4182-ACD3-8D26691FDA7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0.42307692307692307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3A0-4182-ACD3-8D26691FDA7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3A0-4182-ACD3-8D26691FDA7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3A0-4182-ACD3-8D26691FDA7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3A0-4182-ACD3-8D26691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82016"/>
        <c:axId val="433282408"/>
      </c:barChart>
      <c:catAx>
        <c:axId val="43328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282408"/>
        <c:crosses val="autoZero"/>
        <c:auto val="1"/>
        <c:lblAlgn val="ctr"/>
        <c:lblOffset val="100"/>
        <c:noMultiLvlLbl val="0"/>
      </c:catAx>
      <c:valAx>
        <c:axId val="433282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28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DA-401F-9CBB-99A32C62278B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A-401F-9CBB-99A32C62278B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A-401F-9CBB-99A32C62278B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A-401F-9CBB-99A32C62278B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A-401F-9CBB-99A32C6227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2.6595744680851063E-3</c:v>
              </c:pt>
              <c:pt idx="1">
                <c:v>2.6595744680851063E-3</c:v>
              </c:pt>
              <c:pt idx="2">
                <c:v>8.2446808510638292E-2</c:v>
              </c:pt>
              <c:pt idx="3">
                <c:v>0.54255319148936165</c:v>
              </c:pt>
              <c:pt idx="4">
                <c:v>0.36968085106382981</c:v>
              </c:pt>
            </c:numLit>
          </c:val>
          <c:extLst>
            <c:ext xmlns:c16="http://schemas.microsoft.com/office/drawing/2014/chart" uri="{C3380CC4-5D6E-409C-BE32-E72D297353CC}">
              <c16:uniqueId val="{00000005-44DA-401F-9CBB-99A32C622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8.2508250825082508E-2</c:v>
              </c:pt>
              <c:pt idx="1">
                <c:v>1.65016501650165E-2</c:v>
              </c:pt>
              <c:pt idx="2">
                <c:v>1.3201320132013201E-2</c:v>
              </c:pt>
              <c:pt idx="3">
                <c:v>4.9504950495049507E-2</c:v>
              </c:pt>
              <c:pt idx="4">
                <c:v>1.3201320132013201E-2</c:v>
              </c:pt>
              <c:pt idx="5">
                <c:v>0.24422442244224424</c:v>
              </c:pt>
            </c:numLit>
          </c:val>
          <c:extLst>
            <c:ext xmlns:c16="http://schemas.microsoft.com/office/drawing/2014/chart" uri="{C3380CC4-5D6E-409C-BE32-E72D297353CC}">
              <c16:uniqueId val="{00000000-8223-46C5-883C-5F1FF9538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86104"/>
        <c:axId val="435586496"/>
      </c:barChart>
      <c:catAx>
        <c:axId val="435586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5586496"/>
        <c:crosses val="autoZero"/>
        <c:auto val="1"/>
        <c:lblAlgn val="ctr"/>
        <c:lblOffset val="100"/>
        <c:noMultiLvlLbl val="0"/>
      </c:catAx>
      <c:valAx>
        <c:axId val="4355864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5586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0.14521452145214522</c:v>
              </c:pt>
              <c:pt idx="1">
                <c:v>8.1081081081081086E-2</c:v>
              </c:pt>
            </c:numLit>
          </c:val>
          <c:extLst>
            <c:ext xmlns:c16="http://schemas.microsoft.com/office/drawing/2014/chart" uri="{C3380CC4-5D6E-409C-BE32-E72D297353CC}">
              <c16:uniqueId val="{00000000-5AE2-458E-BBF6-424F6B8057D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0.40924092409240925</c:v>
              </c:pt>
              <c:pt idx="1">
                <c:v>0.43243243243243246</c:v>
              </c:pt>
            </c:numLit>
          </c:val>
          <c:extLst>
            <c:ext xmlns:c16="http://schemas.microsoft.com/office/drawing/2014/chart" uri="{C3380CC4-5D6E-409C-BE32-E72D297353CC}">
              <c16:uniqueId val="{00000001-5AE2-458E-BBF6-424F6B8057D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0.30363036303630364</c:v>
              </c:pt>
              <c:pt idx="1">
                <c:v>0.3783783783783784</c:v>
              </c:pt>
            </c:numLit>
          </c:val>
          <c:extLst>
            <c:ext xmlns:c16="http://schemas.microsoft.com/office/drawing/2014/chart" uri="{C3380CC4-5D6E-409C-BE32-E72D297353CC}">
              <c16:uniqueId val="{00000002-5AE2-458E-BBF6-424F6B8057D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3.3003300330033E-2</c:v>
              </c:pt>
              <c:pt idx="1">
                <c:v>5.4054054054054057E-2</c:v>
              </c:pt>
            </c:numLit>
          </c:val>
          <c:extLst>
            <c:ext xmlns:c16="http://schemas.microsoft.com/office/drawing/2014/chart" uri="{C3380CC4-5D6E-409C-BE32-E72D297353CC}">
              <c16:uniqueId val="{00000003-5AE2-458E-BBF6-424F6B8057D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E2-458E-BBF6-424F6B8057D2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E2-458E-BBF6-424F6B805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0.10891089108910891</c:v>
              </c:pt>
              <c:pt idx="1">
                <c:v>5.4054054054054057E-2</c:v>
              </c:pt>
            </c:numLit>
          </c:val>
          <c:extLst>
            <c:ext xmlns:c16="http://schemas.microsoft.com/office/drawing/2014/chart" uri="{C3380CC4-5D6E-409C-BE32-E72D297353CC}">
              <c16:uniqueId val="{00000006-5AE2-458E-BBF6-424F6B80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587280"/>
        <c:axId val="435587672"/>
      </c:barChart>
      <c:catAx>
        <c:axId val="43558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587672"/>
        <c:crosses val="autoZero"/>
        <c:auto val="1"/>
        <c:lblAlgn val="ctr"/>
        <c:lblOffset val="100"/>
        <c:noMultiLvlLbl val="0"/>
      </c:catAx>
      <c:valAx>
        <c:axId val="435587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587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A-45E2-8B04-71B00A6E044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A-45E2-8B04-71B00A6E044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A-45E2-8B04-71B00A6E044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A-45E2-8B04-71B00A6E044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A-45E2-8B04-71B00A6E0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0.13823529411764707</c:v>
              </c:pt>
              <c:pt idx="1">
                <c:v>0.41176470588235292</c:v>
              </c:pt>
              <c:pt idx="2">
                <c:v>0.31176470588235294</c:v>
              </c:pt>
              <c:pt idx="3">
                <c:v>3.5294117647058823E-2</c:v>
              </c:pt>
              <c:pt idx="4">
                <c:v>0.10294117647058823</c:v>
              </c:pt>
            </c:numLit>
          </c:val>
          <c:extLst>
            <c:ext xmlns:c16="http://schemas.microsoft.com/office/drawing/2014/chart" uri="{C3380CC4-5D6E-409C-BE32-E72D297353CC}">
              <c16:uniqueId val="{00000005-ABFA-45E2-8B04-71B00A6E04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0.16216216216216217</c:v>
              </c:pt>
              <c:pt idx="1">
                <c:v>0.16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5973-410D-991B-0455A8B721CA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</c:v>
              </c:pt>
              <c:pt idx="2">
                <c:v>0.63636363636363635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1-5973-410D-991B-0455A8B721CA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0.44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2-5973-410D-991B-0455A8B721CA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73-410D-991B-0455A8B721CA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73-410D-991B-0455A8B721CA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73-410D-991B-0455A8B721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973-410D-991B-0455A8B72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588848"/>
        <c:axId val="435589240"/>
      </c:barChart>
      <c:catAx>
        <c:axId val="43558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5589240"/>
        <c:crosses val="autoZero"/>
        <c:auto val="1"/>
        <c:lblAlgn val="ctr"/>
        <c:lblOffset val="100"/>
        <c:noMultiLvlLbl val="0"/>
      </c:catAx>
      <c:valAx>
        <c:axId val="435589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58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E6-4925-837C-D7850087E0FB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E6-4925-837C-D7850087E0F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E6-4925-837C-D7850087E0FB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E6-4925-837C-D7850087E0F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E6-4925-837C-D7850087E0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0.16438356164383561</c:v>
              </c:pt>
              <c:pt idx="1">
                <c:v>0.43835616438356162</c:v>
              </c:pt>
              <c:pt idx="2">
                <c:v>0.38356164383561642</c:v>
              </c:pt>
              <c:pt idx="3">
                <c:v>1.3698630136986301E-2</c:v>
              </c:pt>
            </c:numLit>
          </c:val>
          <c:extLst>
            <c:ext xmlns:c16="http://schemas.microsoft.com/office/drawing/2014/chart" uri="{C3380CC4-5D6E-409C-BE32-E72D297353CC}">
              <c16:uniqueId val="{00000005-DFE6-4925-837C-D7850087E0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6-40F5-984C-D5977C9DAF9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6-40F5-984C-D5977C9DAF9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6-40F5-984C-D5977C9DAF9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C6-40F5-984C-D5977C9DAF9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C6-40F5-984C-D5977C9DAF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0.5</c:v>
              </c:pt>
              <c:pt idx="2">
                <c:v>8.3333333333333329E-2</c:v>
              </c:pt>
              <c:pt idx="3">
                <c:v>0</c:v>
              </c:pt>
              <c:pt idx="4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5-40C6-40F5-984C-D5977C9DAF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5-486A-913E-4ACBF96195A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5-486A-913E-4ACBF96195A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5-486A-913E-4ACBF96195A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5-486A-913E-4ACBF96195A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5-486A-913E-4ACBF9619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2.7777777777777776E-2</c:v>
              </c:pt>
              <c:pt idx="1">
                <c:v>0.3611111111111111</c:v>
              </c:pt>
              <c:pt idx="2">
                <c:v>0.25</c:v>
              </c:pt>
              <c:pt idx="3">
                <c:v>2.7777777777777776E-2</c:v>
              </c:pt>
              <c:pt idx="4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5-3835-486A-913E-4ACBF96195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29-4328-BD5B-D370078F9FD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29-4328-BD5B-D370078F9FD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29-4328-BD5B-D370078F9F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29-4328-BD5B-D370078F9F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29-4328-BD5B-D370078F9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0.44444444444444442</c:v>
              </c:pt>
              <c:pt idx="2">
                <c:v>8.3333333333333329E-2</c:v>
              </c:pt>
              <c:pt idx="3">
                <c:v>2.7777777777777776E-2</c:v>
              </c:pt>
              <c:pt idx="4">
                <c:v>0.30555555555555558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5-C329-4328-BD5B-D370078F9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02-4E21-A632-D12AFCDF775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2-4E21-A632-D12AFCDF775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02-4E21-A632-D12AFCDF775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2-4E21-A632-D12AFCDF775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02-4E21-A632-D12AFCDF77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0.3888888888888889</c:v>
              </c:pt>
              <c:pt idx="2">
                <c:v>0.16666666666666666</c:v>
              </c:pt>
              <c:pt idx="3">
                <c:v>5.5555555555555552E-2</c:v>
              </c:pt>
              <c:pt idx="4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5-AE02-4E21-A632-D12AFCDF77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0.61111111111111116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DA-4C61-86CA-5D7327C90546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DA-4C61-86CA-5D7327C90546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0.3888888888888889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DA-4C61-86CA-5D7327C90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27568"/>
        <c:axId val="433427960"/>
      </c:barChart>
      <c:catAx>
        <c:axId val="43342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3427960"/>
        <c:crosses val="autoZero"/>
        <c:auto val="1"/>
        <c:lblAlgn val="ctr"/>
        <c:lblOffset val="100"/>
        <c:noMultiLvlLbl val="0"/>
      </c:catAx>
      <c:valAx>
        <c:axId val="433427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42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C-4108-B437-9444D821658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DC-4108-B437-9444D821658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C-4108-B437-9444D821658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C-4108-B437-9444D82165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C-4108-B437-9444D82165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0.41666666666666669</c:v>
              </c:pt>
              <c:pt idx="2">
                <c:v>2.7777777777777776E-2</c:v>
              </c:pt>
              <c:pt idx="3">
                <c:v>2.7777777777777776E-2</c:v>
              </c:pt>
              <c:pt idx="4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5-1BDC-4108-B437-9444D82165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6-4F3D-B2F0-BB24B8447A0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6-4F3D-B2F0-BB24B8447A0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6-4F3D-B2F0-BB24B8447A0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6-4F3D-B2F0-BB24B8447A0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6-4F3D-B2F0-BB24B8447A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0.44444444444444442</c:v>
              </c:pt>
              <c:pt idx="2">
                <c:v>0.1111111111111111</c:v>
              </c:pt>
              <c:pt idx="3">
                <c:v>2.7777777777777776E-2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E9B6-4F3D-B2F0-BB24B8447A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B5-48A0-9129-A135F9DA140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5-48A0-9129-A135F9DA140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5-48A0-9129-A135F9DA140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5-48A0-9129-A135F9DA140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5-48A0-9129-A135F9DA1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0.45652173913043476</c:v>
              </c:pt>
              <c:pt idx="1">
                <c:v>0.34782608695652173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DB5-48A0-9129-A135F9DA14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C0-4829-A37A-9AC619BD269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C0-4829-A37A-9AC619BD26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0.39285714285714285</c:v>
              </c:pt>
              <c:pt idx="1">
                <c:v>0.2857142857142857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CBC0-4829-A37A-9AC619BD2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886240"/>
        <c:axId val="436416264"/>
      </c:barChart>
      <c:catAx>
        <c:axId val="4358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6264"/>
        <c:crosses val="autoZero"/>
        <c:auto val="1"/>
        <c:lblAlgn val="ctr"/>
        <c:lblOffset val="100"/>
        <c:noMultiLvlLbl val="0"/>
      </c:catAx>
      <c:valAx>
        <c:axId val="4364162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588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0.90106951871657759</c:v>
              </c:pt>
              <c:pt idx="1">
                <c:v>8.5561497326203204E-2</c:v>
              </c:pt>
              <c:pt idx="2">
                <c:v>8.0213903743315516E-3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26-4C79-9DF3-1E2437008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417048"/>
        <c:axId val="436417440"/>
      </c:barChart>
      <c:catAx>
        <c:axId val="43641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7440"/>
        <c:crosses val="autoZero"/>
        <c:auto val="1"/>
        <c:lblAlgn val="ctr"/>
        <c:lblOffset val="100"/>
        <c:noMultiLvlLbl val="0"/>
      </c:catAx>
      <c:valAx>
        <c:axId val="43641744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3641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F-42EC-AA22-1C477877C08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F-42EC-AA22-1C477877C08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8F-42EC-AA22-1C477877C08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8F-42EC-AA22-1C477877C08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8F-42EC-AA22-1C477877C0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8F-42EC-AA22-1C477877C0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7.9365079365079361E-3</c:v>
              </c:pt>
              <c:pt idx="1">
                <c:v>3.439153439153439E-2</c:v>
              </c:pt>
              <c:pt idx="2">
                <c:v>1.3227513227513227E-2</c:v>
              </c:pt>
              <c:pt idx="3">
                <c:v>0.39417989417989419</c:v>
              </c:pt>
            </c:numLit>
          </c:val>
          <c:extLst>
            <c:ext xmlns:c16="http://schemas.microsoft.com/office/drawing/2014/chart" uri="{C3380CC4-5D6E-409C-BE32-E72D297353CC}">
              <c16:uniqueId val="{00000006-6D8F-42EC-AA22-1C477877C0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8F-4129-969E-116B2F367FAA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8F-4129-969E-116B2F367FAA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8F-4129-969E-116B2F367FAA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8F-4129-969E-116B2F367FAA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8F-4129-969E-116B2F367F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8F-4129-969E-116B2F367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4.2654028436018961E-2</c:v>
              </c:pt>
              <c:pt idx="1">
                <c:v>0.26540284360189575</c:v>
              </c:pt>
              <c:pt idx="2">
                <c:v>4.9763033175355451E-2</c:v>
              </c:pt>
              <c:pt idx="3">
                <c:v>2.3696682464454978E-3</c:v>
              </c:pt>
              <c:pt idx="4">
                <c:v>5.9241706161137442E-2</c:v>
              </c:pt>
            </c:numLit>
          </c:val>
          <c:extLst>
            <c:ext xmlns:c16="http://schemas.microsoft.com/office/drawing/2014/chart" uri="{C3380CC4-5D6E-409C-BE32-E72D297353CC}">
              <c16:uniqueId val="{00000006-9B8F-4129-969E-116B2F367F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AE-41EF-895D-6CA818FA792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AE-41EF-895D-6CA818FA792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AE-41EF-895D-6CA818FA792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AE-41EF-895D-6CA818FA792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AE-41EF-895D-6CA818FA79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AE-41EF-895D-6CA818FA79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8.2352941176470587E-2</c:v>
              </c:pt>
              <c:pt idx="1">
                <c:v>1.1764705882352941E-2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3AE-41EF-895D-6CA818FA79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8-4A6F-9D76-65885B190CD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48-4A6F-9D76-65885B190CD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48-4A6F-9D76-65885B190CD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48-4A6F-9D76-65885B190CD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48-4A6F-9D76-65885B190CD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948-4A6F-9D76-65885B190CD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948-4A6F-9D76-65885B190CD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948-4A6F-9D76-65885B190CD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948-4A6F-9D76-65885B190CD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948-4A6F-9D76-65885B190CD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948-4A6F-9D76-65885B190CD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948-4A6F-9D76-65885B190CD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948-4A6F-9D76-65885B190CD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948-4A6F-9D76-65885B190CD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948-4A6F-9D76-65885B190CD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948-4A6F-9D76-65885B190CD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948-4A6F-9D76-65885B190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16</c:v>
              </c:pt>
              <c:pt idx="13">
                <c:v>4</c:v>
              </c:pt>
              <c:pt idx="14">
                <c:v>3</c:v>
              </c:pt>
              <c:pt idx="15">
                <c:v>6</c:v>
              </c:pt>
              <c:pt idx="1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22-C948-4A6F-9D76-65885B190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419400"/>
        <c:axId val="436419792"/>
      </c:barChart>
      <c:catAx>
        <c:axId val="436419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9792"/>
        <c:crosses val="autoZero"/>
        <c:auto val="1"/>
        <c:lblAlgn val="ctr"/>
        <c:lblOffset val="100"/>
        <c:noMultiLvlLbl val="0"/>
      </c:catAx>
      <c:valAx>
        <c:axId val="4364197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641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3-469E-9362-AB9B4E2D0604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3-469E-9362-AB9B4E2D0604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33-469E-9362-AB9B4E2D060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3-469E-9362-AB9B4E2D060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33-469E-9362-AB9B4E2D0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3-469E-9362-AB9B4E2D0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3.5294117647058823E-2</c:v>
              </c:pt>
              <c:pt idx="1">
                <c:v>1.1764705882352941E-2</c:v>
              </c:pt>
            </c:numLit>
          </c:val>
          <c:extLst>
            <c:ext xmlns:c16="http://schemas.microsoft.com/office/drawing/2014/chart" uri="{C3380CC4-5D6E-409C-BE32-E72D297353CC}">
              <c16:uniqueId val="{00000006-3233-469E-9362-AB9B4E2D06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5.9347181008902079E-3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51-4262-89D9-0D5205395E7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5.9347181008902079E-3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51-4262-89D9-0D5205395E7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1.7804154302670624E-2</c:v>
              </c:pt>
              <c:pt idx="1">
                <c:v>2.1739130434782608E-2</c:v>
              </c:pt>
              <c:pt idx="2">
                <c:v>0.15384615384615385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51-4262-89D9-0D5205395E7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2.967359050445104E-3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51-4262-89D9-0D5205395E7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8.9020771513353119E-3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A51-4262-89D9-0D5205395E7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8.9020771513353119E-3</c:v>
              </c:pt>
              <c:pt idx="1">
                <c:v>0</c:v>
              </c:pt>
              <c:pt idx="2">
                <c:v>3.8461538461538464E-2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51-4262-89D9-0D5205395E7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51-4262-89D9-0D5205395E7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0.19584569732937684</c:v>
              </c:pt>
              <c:pt idx="1">
                <c:v>0.58695652173913049</c:v>
              </c:pt>
              <c:pt idx="2">
                <c:v>0.53846153846153844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A51-4262-89D9-0D520539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29136"/>
        <c:axId val="433429528"/>
      </c:barChart>
      <c:catAx>
        <c:axId val="43342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429528"/>
        <c:crosses val="autoZero"/>
        <c:auto val="1"/>
        <c:lblAlgn val="ctr"/>
        <c:lblOffset val="100"/>
        <c:noMultiLvlLbl val="0"/>
      </c:catAx>
      <c:valAx>
        <c:axId val="433429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42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E-4044-B1C3-F992149D65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DE-4044-B1C3-F992149D653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DE-4044-B1C3-F992149D653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DE-4044-B1C3-F992149D65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DE-4044-B1C3-F992149D65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DE-4044-B1C3-F992149D653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DE-4044-B1C3-F992149D653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DE-4044-B1C3-F992149D653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DE-4044-B1C3-F992149D653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6DE-4044-B1C3-F992149D653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6DE-4044-B1C3-F992149D653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6DE-4044-B1C3-F992149D653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6DE-4044-B1C3-F992149D653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6DE-4044-B1C3-F992149D653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6DE-4044-B1C3-F992149D653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6DE-4044-B1C3-F992149D653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6DE-4044-B1C3-F992149D6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6DE-4044-B1C3-F992149D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826960"/>
        <c:axId val="436827352"/>
      </c:barChart>
      <c:catAx>
        <c:axId val="43682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7352"/>
        <c:crosses val="autoZero"/>
        <c:auto val="1"/>
        <c:lblAlgn val="ctr"/>
        <c:lblOffset val="100"/>
        <c:noMultiLvlLbl val="0"/>
      </c:catAx>
      <c:valAx>
        <c:axId val="436827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682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4.2428571428571429</c:v>
              </c:pt>
              <c:pt idx="1">
                <c:v>3.9428571428571431</c:v>
              </c:pt>
              <c:pt idx="2">
                <c:v>3.9571428571428573</c:v>
              </c:pt>
              <c:pt idx="3">
                <c:v>4.3428571428571425</c:v>
              </c:pt>
              <c:pt idx="4">
                <c:v>4.3</c:v>
              </c:pt>
              <c:pt idx="5">
                <c:v>4.5428571428571427</c:v>
              </c:pt>
              <c:pt idx="6">
                <c:v>4.4857142857142858</c:v>
              </c:pt>
              <c:pt idx="7">
                <c:v>4.2714285714285714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6529-4F4D-A794-6C08F131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6828136"/>
        <c:axId val="436828528"/>
      </c:barChart>
      <c:catAx>
        <c:axId val="43682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8528"/>
        <c:crosses val="autoZero"/>
        <c:auto val="1"/>
        <c:lblAlgn val="ctr"/>
        <c:lblOffset val="100"/>
        <c:noMultiLvlLbl val="0"/>
      </c:catAx>
      <c:valAx>
        <c:axId val="436828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8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4.221122112211221</c:v>
              </c:pt>
              <c:pt idx="1">
                <c:v>4.1848184818481844</c:v>
              </c:pt>
              <c:pt idx="2">
                <c:v>4.0297029702970297</c:v>
              </c:pt>
              <c:pt idx="3">
                <c:v>3.7656765676567656</c:v>
              </c:pt>
              <c:pt idx="4">
                <c:v>4.4587458745874589</c:v>
              </c:pt>
              <c:pt idx="5">
                <c:v>4.4884488448844886</c:v>
              </c:pt>
              <c:pt idx="6">
                <c:v>4.4125412541254123</c:v>
              </c:pt>
              <c:pt idx="7">
                <c:v>4.1782178217821784</c:v>
              </c:pt>
              <c:pt idx="8">
                <c:v>4.3696369636963697</c:v>
              </c:pt>
              <c:pt idx="9">
                <c:v>4.2013201320132012</c:v>
              </c:pt>
              <c:pt idx="10">
                <c:v>3.5214521452145213</c:v>
              </c:pt>
              <c:pt idx="11">
                <c:v>3.6534653465346536</c:v>
              </c:pt>
              <c:pt idx="12">
                <c:v>3.5742574257425743</c:v>
              </c:pt>
              <c:pt idx="13">
                <c:v>3.7623762376237622</c:v>
              </c:pt>
              <c:pt idx="14">
                <c:v>3.8811881188118811</c:v>
              </c:pt>
              <c:pt idx="15">
                <c:v>3.9174917491749173</c:v>
              </c:pt>
            </c:numLit>
          </c:val>
          <c:extLst>
            <c:ext xmlns:c16="http://schemas.microsoft.com/office/drawing/2014/chart" uri="{C3380CC4-5D6E-409C-BE32-E72D297353CC}">
              <c16:uniqueId val="{00000000-342F-4385-A9A9-B22D0CCD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6829312"/>
        <c:axId val="436829704"/>
      </c:barChart>
      <c:catAx>
        <c:axId val="436829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9704"/>
        <c:crosses val="autoZero"/>
        <c:auto val="1"/>
        <c:lblAlgn val="ctr"/>
        <c:lblOffset val="100"/>
        <c:noMultiLvlLbl val="0"/>
      </c:catAx>
      <c:valAx>
        <c:axId val="436829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0.1122715404699739</c:v>
              </c:pt>
              <c:pt idx="1">
                <c:v>6.7885117493472591E-2</c:v>
              </c:pt>
              <c:pt idx="2">
                <c:v>2.6109660574412533E-3</c:v>
              </c:pt>
              <c:pt idx="3">
                <c:v>0</c:v>
              </c:pt>
              <c:pt idx="4">
                <c:v>2.8720626631853787E-2</c:v>
              </c:pt>
            </c:numLit>
          </c:val>
          <c:extLst>
            <c:ext xmlns:c16="http://schemas.microsoft.com/office/drawing/2014/chart" uri="{C3380CC4-5D6E-409C-BE32-E72D297353CC}">
              <c16:uniqueId val="{00000000-F509-4F29-82FB-DD90336B3B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7280912"/>
        <c:axId val="437281304"/>
      </c:barChart>
      <c:catAx>
        <c:axId val="437280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7281304"/>
        <c:crosses val="autoZero"/>
        <c:auto val="1"/>
        <c:lblAlgn val="ctr"/>
        <c:lblOffset val="100"/>
        <c:noMultiLvlLbl val="0"/>
      </c:catAx>
      <c:valAx>
        <c:axId val="437281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728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0.18015665796344649</c:v>
              </c:pt>
              <c:pt idx="1">
                <c:v>0.27937336814621411</c:v>
              </c:pt>
              <c:pt idx="2">
                <c:v>0.12532637075718014</c:v>
              </c:pt>
              <c:pt idx="3">
                <c:v>4.4386422976501305E-2</c:v>
              </c:pt>
              <c:pt idx="4">
                <c:v>2.6109660574412533E-3</c:v>
              </c:pt>
            </c:numLit>
          </c:val>
          <c:extLst>
            <c:ext xmlns:c16="http://schemas.microsoft.com/office/drawing/2014/chart" uri="{C3380CC4-5D6E-409C-BE32-E72D297353CC}">
              <c16:uniqueId val="{00000000-37A0-4E57-AAB2-38BDF8F7B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282088"/>
        <c:axId val="437282480"/>
      </c:barChart>
      <c:catAx>
        <c:axId val="43728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7282480"/>
        <c:crosses val="autoZero"/>
        <c:auto val="1"/>
        <c:lblAlgn val="ctr"/>
        <c:lblOffset val="100"/>
        <c:noMultiLvlLbl val="0"/>
      </c:catAx>
      <c:valAx>
        <c:axId val="437282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7282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0.27893175074183979</c:v>
              </c:pt>
              <c:pt idx="1">
                <c:v>0.20771513353115728</c:v>
              </c:pt>
              <c:pt idx="2">
                <c:v>2.967359050445104E-3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87-450C-A7CB-873628079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283264"/>
        <c:axId val="437283656"/>
        <c:axId val="0"/>
      </c:bar3DChart>
      <c:catAx>
        <c:axId val="4372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7283656"/>
        <c:crosses val="autoZero"/>
        <c:auto val="1"/>
        <c:lblAlgn val="ctr"/>
        <c:lblOffset val="100"/>
        <c:noMultiLvlLbl val="0"/>
      </c:catAx>
      <c:valAx>
        <c:axId val="4372836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72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Egresados!$C$59:$C$61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Egresados!$H$59:$H$61</c:f>
              <c:numCache>
                <c:formatCode>0.00%</c:formatCode>
                <c:ptCount val="3"/>
                <c:pt idx="0">
                  <c:v>0.83899999999999997</c:v>
                </c:pt>
                <c:pt idx="1">
                  <c:v>0.1323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0.30232558139534882</c:v>
              </c:pt>
              <c:pt idx="1">
                <c:v>0.12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27F8-4FCD-8EC9-224DC72909F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0.69767441860465118</c:v>
              </c:pt>
              <c:pt idx="1">
                <c:v>0.88</c:v>
              </c:pt>
              <c:pt idx="2">
                <c:v>0.81818181818181823</c:v>
              </c:pt>
            </c:numLit>
          </c:val>
          <c:extLst>
            <c:ext xmlns:c16="http://schemas.microsoft.com/office/drawing/2014/chart" uri="{C3380CC4-5D6E-409C-BE32-E72D297353CC}">
              <c16:uniqueId val="{00000001-27F8-4FCD-8EC9-224DC7290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30312"/>
        <c:axId val="433430704"/>
      </c:barChart>
      <c:catAx>
        <c:axId val="433430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430704"/>
        <c:crosses val="autoZero"/>
        <c:auto val="1"/>
        <c:lblAlgn val="ctr"/>
        <c:lblOffset val="100"/>
        <c:noMultiLvlLbl val="0"/>
      </c:catAx>
      <c:valAx>
        <c:axId val="4334307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3430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Egresados!$C$65:$C$71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Egresados!$D$65:$D$71</c:f>
              <c:numCache>
                <c:formatCode>0.0%</c:formatCode>
                <c:ptCount val="7"/>
                <c:pt idx="0">
                  <c:v>1.4999999999999999E-2</c:v>
                </c:pt>
                <c:pt idx="1">
                  <c:v>7.3999999999999996E-2</c:v>
                </c:pt>
                <c:pt idx="2">
                  <c:v>0.89710000000000001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Egresados!$I$93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Egresados!$I$94:$I$100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Egresados!$J$93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Egresados!$J$94:$J$100</c:f>
              <c:numCache>
                <c:formatCode>0.0</c:formatCode>
                <c:ptCount val="7"/>
                <c:pt idx="0">
                  <c:v>4.2</c:v>
                </c:pt>
                <c:pt idx="1">
                  <c:v>4.2</c:v>
                </c:pt>
                <c:pt idx="2">
                  <c:v>3.9</c:v>
                </c:pt>
                <c:pt idx="3">
                  <c:v>4.3</c:v>
                </c:pt>
                <c:pt idx="4">
                  <c:v>4.2</c:v>
                </c:pt>
                <c:pt idx="5">
                  <c:v>4.5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Egresados!$D$94:$D$100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Egresados!$E$94:$E$100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Egresados!$F$94:$F$100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Egresados!$G$94:$G$100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Egresados!$H$94:$H$100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Egresados!$C$130:$C$134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Egresados!$D$130:$D$134</c:f>
              <c:numCache>
                <c:formatCode>0.00%</c:formatCode>
                <c:ptCount val="5"/>
                <c:pt idx="0">
                  <c:v>2.9399999999999999E-2</c:v>
                </c:pt>
                <c:pt idx="1">
                  <c:v>1.4999999999999999E-2</c:v>
                </c:pt>
                <c:pt idx="2">
                  <c:v>0.16200000000000001</c:v>
                </c:pt>
                <c:pt idx="3">
                  <c:v>0.5</c:v>
                </c:pt>
                <c:pt idx="4">
                  <c:v>0.29409999999999997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Egresados!$C$147:$C$148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Egresados!$H$147:$H$148</c:f>
              <c:numCache>
                <c:formatCode>0.00%</c:formatCode>
                <c:ptCount val="2"/>
                <c:pt idx="0">
                  <c:v>0.77939999999999998</c:v>
                </c:pt>
                <c:pt idx="1">
                  <c:v>0.22059999999999999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Egresados!$C$161:$C$163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Egresados!$H$161:$H$163</c:f>
              <c:numCache>
                <c:formatCode>0.00%</c:formatCode>
                <c:ptCount val="3"/>
                <c:pt idx="0">
                  <c:v>0.25</c:v>
                </c:pt>
                <c:pt idx="1">
                  <c:v>0.67300000000000004</c:v>
                </c:pt>
                <c:pt idx="2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Egresados!$D$169:$D$174</c:f>
              <c:numCache>
                <c:formatCode>0.00%</c:formatCode>
                <c:ptCount val="6"/>
                <c:pt idx="0">
                  <c:v>1.7999999999999999E-2</c:v>
                </c:pt>
                <c:pt idx="1">
                  <c:v>1.7999999999999999E-2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0</c:v>
                </c:pt>
                <c:pt idx="5">
                  <c:v>0.92900000000000005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Egresados!$E$169:$E$174</c:f>
              <c:numCache>
                <c:formatCode>0.00%</c:formatCode>
                <c:ptCount val="6"/>
                <c:pt idx="0">
                  <c:v>0</c:v>
                </c:pt>
                <c:pt idx="1">
                  <c:v>0.22220000000000001</c:v>
                </c:pt>
                <c:pt idx="2">
                  <c:v>0.1111</c:v>
                </c:pt>
                <c:pt idx="3">
                  <c:v>0</c:v>
                </c:pt>
                <c:pt idx="4">
                  <c:v>0</c:v>
                </c:pt>
                <c:pt idx="5">
                  <c:v>0.66700000000000004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Egresados!$F$169:$F$174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Egresados!$G$169:$G$174</c:f>
              <c:numCache>
                <c:formatCode>0.00%</c:formatCode>
                <c:ptCount val="6"/>
                <c:pt idx="0">
                  <c:v>0.14299999999999999</c:v>
                </c:pt>
                <c:pt idx="1">
                  <c:v>0</c:v>
                </c:pt>
                <c:pt idx="2">
                  <c:v>0.42899999999999999</c:v>
                </c:pt>
                <c:pt idx="3">
                  <c:v>0</c:v>
                </c:pt>
                <c:pt idx="4">
                  <c:v>0</c:v>
                </c:pt>
                <c:pt idx="5">
                  <c:v>0.42899999999999999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Egresados!$C$189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Egresados!$D$189:$F$189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0.66700000000000004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Egresados!$C$190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Egresados!$D$190:$F$190</c:f>
              <c:numCache>
                <c:formatCode>0.00%</c:formatCode>
                <c:ptCount val="3"/>
                <c:pt idx="0">
                  <c:v>0.75</c:v>
                </c:pt>
                <c:pt idx="1">
                  <c:v>0.5</c:v>
                </c:pt>
                <c:pt idx="2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Egresados!$C$205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Egresados!$D$205:$F$205</c:f>
              <c:numCache>
                <c:formatCode>0.00%</c:formatCode>
                <c:ptCount val="3"/>
                <c:pt idx="0">
                  <c:v>0.125</c:v>
                </c:pt>
                <c:pt idx="1">
                  <c:v>0.5</c:v>
                </c:pt>
                <c:pt idx="2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Egresados!$C$206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Egresados!$D$206:$F$206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Egresados!$C$207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Egresados!$D$207:$F$207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Egresados!$C$208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Egresados!$D$208:$F$208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A-457F-8F33-D96C25C14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A-457F-8F33-D96C25C14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A-457F-8F33-D96C25C14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A-457F-8F33-D96C25C14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Egresados!$C$222:$C$225</c:f>
              <c:strCache>
                <c:ptCount val="4"/>
                <c:pt idx="0">
                  <c:v>Entre 1 y 6 meses</c:v>
                </c:pt>
                <c:pt idx="1">
                  <c:v>Entre 7 y 12 meses</c:v>
                </c:pt>
                <c:pt idx="2">
                  <c:v>Más de 12 meses</c:v>
                </c:pt>
                <c:pt idx="3">
                  <c:v>Sin respuesta</c:v>
                </c:pt>
              </c:strCache>
            </c:strRef>
          </c:cat>
          <c:val>
            <c:numRef>
              <c:f>Egresados!$G$222:$G$225</c:f>
              <c:numCache>
                <c:formatCode>0.00%</c:formatCode>
                <c:ptCount val="4"/>
                <c:pt idx="0">
                  <c:v>6.25E-2</c:v>
                </c:pt>
                <c:pt idx="1">
                  <c:v>0.125</c:v>
                </c:pt>
                <c:pt idx="2">
                  <c:v>0</c:v>
                </c:pt>
                <c:pt idx="3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7-4606-B597-EE86E46C3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Egresados!$C$239:$C$241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Egresados!$H$239:$H$241</c:f>
              <c:numCache>
                <c:formatCode>0.00%</c:formatCode>
                <c:ptCount val="3"/>
                <c:pt idx="0">
                  <c:v>0.69440000000000002</c:v>
                </c:pt>
                <c:pt idx="1">
                  <c:v>0.2361</c:v>
                </c:pt>
                <c:pt idx="2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0.28260869565217389</c:v>
              </c:pt>
              <c:pt idx="1">
                <c:v>0.83333333333333337</c:v>
              </c:pt>
              <c:pt idx="2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0-071A-4081-B0D8-0E2A7B64718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A-4081-B0D8-0E2A7B64718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A-4081-B0D8-0E2A7B64718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A-4081-B0D8-0E2A7B647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0.16666666666666666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4-071A-4081-B0D8-0E2A7B64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3428744"/>
        <c:axId val="433284368"/>
      </c:barChart>
      <c:catAx>
        <c:axId val="433428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284368"/>
        <c:crosses val="autoZero"/>
        <c:auto val="1"/>
        <c:lblAlgn val="ctr"/>
        <c:lblOffset val="100"/>
        <c:noMultiLvlLbl val="0"/>
      </c:catAx>
      <c:valAx>
        <c:axId val="433284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3428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Egresados!$C$258:$C$262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Egresados!$H$258:$H$262</c:f>
              <c:numCache>
                <c:formatCode>0.00%</c:formatCode>
                <c:ptCount val="5"/>
                <c:pt idx="0">
                  <c:v>0</c:v>
                </c:pt>
                <c:pt idx="1">
                  <c:v>1.4E-2</c:v>
                </c:pt>
                <c:pt idx="2">
                  <c:v>9.7199999999999995E-2</c:v>
                </c:pt>
                <c:pt idx="3">
                  <c:v>0.48609999999999998</c:v>
                </c:pt>
                <c:pt idx="4">
                  <c:v>0.4027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Egresados!$C$269:$C$271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Egresados!$E$269:$E$271</c:f>
              <c:numCache>
                <c:formatCode>0.00%</c:formatCode>
                <c:ptCount val="3"/>
                <c:pt idx="0">
                  <c:v>0.67900000000000005</c:v>
                </c:pt>
                <c:pt idx="1">
                  <c:v>0.32140000000000002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Egresados!$C$85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D-48BD-9079-8CE23D1C4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Egresados!$D$85:$H$85</c:f>
              <c:numCache>
                <c:formatCode>0.00%</c:formatCode>
                <c:ptCount val="5"/>
                <c:pt idx="0">
                  <c:v>0.14299999999999999</c:v>
                </c:pt>
                <c:pt idx="1">
                  <c:v>0.35709999999999997</c:v>
                </c:pt>
                <c:pt idx="2">
                  <c:v>0.28810000000000002</c:v>
                </c:pt>
                <c:pt idx="3">
                  <c:v>0.1714</c:v>
                </c:pt>
                <c:pt idx="4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Egresados!$C$86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Egresados!$D$86:$H$86</c:f>
              <c:numCache>
                <c:formatCode>0.00%</c:formatCode>
                <c:ptCount val="5"/>
                <c:pt idx="0">
                  <c:v>0.57140000000000002</c:v>
                </c:pt>
                <c:pt idx="1">
                  <c:v>0.33329999999999999</c:v>
                </c:pt>
                <c:pt idx="2">
                  <c:v>0.23730000000000001</c:v>
                </c:pt>
                <c:pt idx="3">
                  <c:v>0.22900000000000001</c:v>
                </c:pt>
                <c:pt idx="4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Egresados!$C$87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Egresados!$D$87:$H$87</c:f>
              <c:numCache>
                <c:formatCode>0.00%</c:formatCode>
                <c:ptCount val="5"/>
                <c:pt idx="0">
                  <c:v>0</c:v>
                </c:pt>
                <c:pt idx="1">
                  <c:v>0.11899999999999999</c:v>
                </c:pt>
                <c:pt idx="2">
                  <c:v>0.246</c:v>
                </c:pt>
                <c:pt idx="3">
                  <c:v>0.3</c:v>
                </c:pt>
                <c:pt idx="4">
                  <c:v>0.47820000000000001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Egresados!$C$88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Egresados!$D$88:$H$88</c:f>
              <c:numCache>
                <c:formatCode>0.00%</c:formatCode>
                <c:ptCount val="5"/>
                <c:pt idx="0">
                  <c:v>0.28599999999999998</c:v>
                </c:pt>
                <c:pt idx="1">
                  <c:v>0.1905</c:v>
                </c:pt>
                <c:pt idx="2">
                  <c:v>0.22900000000000001</c:v>
                </c:pt>
                <c:pt idx="3">
                  <c:v>0.3</c:v>
                </c:pt>
                <c:pt idx="4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Egresados!$C$48:$C$49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Egresados!$H$48:$H$49</c:f>
              <c:numCache>
                <c:formatCode>0.00%</c:formatCode>
                <c:ptCount val="2"/>
                <c:pt idx="0">
                  <c:v>0.39800000000000002</c:v>
                </c:pt>
                <c:pt idx="1">
                  <c:v>0.60299999999999998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804-4DA5-B2C9-570973730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804-4DA5-B2C9-5709737300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804-4DA5-B2C9-570973730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6-2804-4DA5-B2C9-5709737300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03630796150498E-2"/>
          <c:y val="0.11342592592592593"/>
          <c:w val="0.74596347331583557"/>
          <c:h val="0.77314814814814814"/>
        </c:manualLayout>
      </c:layout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76-40FE-A816-A4443EFA1E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76-40FE-A816-A4443EFA1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119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4-4E76-40FE-A816-A4443EFA1E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523E-3"/>
              <c:y val="-9.722222222222222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523E-3"/>
              <c:y val="-9.722222222222222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777777777777523E-3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18-4453-8C92-75AAFE45990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18-4453-8C92-75AAFE4599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18-4453-8C92-75AAFE45990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18-4453-8C92-75AAFE459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</c:v>
              </c:pt>
              <c:pt idx="2">
                <c:v>55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4-3E18-4453-8C92-75AAFE4599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03635024"/>
        <c:axId val="603634040"/>
        <c:axId val="0"/>
      </c:bar3DChart>
      <c:catAx>
        <c:axId val="603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4040"/>
        <c:crosses val="autoZero"/>
        <c:auto val="1"/>
        <c:lblAlgn val="ctr"/>
        <c:lblOffset val="100"/>
        <c:noMultiLvlLbl val="0"/>
      </c:catAx>
      <c:valAx>
        <c:axId val="6036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5-49F1-BD8D-EE03CC2C2F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5-49F1-BD8D-EE03CC2C2F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29</c:v>
              </c:pt>
              <c:pt idx="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4-8605-49F1-BD8D-EE03CC2C2F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2.7777777777777523E-3"/>
              <c:y val="-9.7222222222222224E-2"/>
            </c:manualLayout>
          </c:layout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8.3333333333333332E-3"/>
              <c:y val="-0.1203703703703703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8.3333333333333332E-3"/>
              <c:y val="-0.1203703703703703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333333333333332E-3"/>
                  <c:y val="-0.120370370370370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14-43F0-B8D8-5874D421D4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14-43F0-B8D8-5874D421D4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14-43F0-B8D8-5874D421D4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14-43F0-B8D8-5874D421D4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6</c:v>
              </c:pt>
              <c:pt idx="1">
                <c:v>39</c:v>
              </c:pt>
              <c:pt idx="2">
                <c:v>47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4-7614-43F0-B8D8-5874D421D4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03635024"/>
        <c:axId val="603634040"/>
        <c:axId val="0"/>
      </c:bar3DChart>
      <c:catAx>
        <c:axId val="603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4040"/>
        <c:crosses val="autoZero"/>
        <c:auto val="1"/>
        <c:lblAlgn val="ctr"/>
        <c:lblOffset val="100"/>
        <c:noMultiLvlLbl val="0"/>
      </c:catAx>
      <c:valAx>
        <c:axId val="6036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2.7777777777777523E-3"/>
              <c:y val="-9.7222222222222224E-2"/>
            </c:manualLayout>
          </c:layout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8.3333333333333332E-3"/>
              <c:y val="-0.12037037037037036"/>
            </c:manualLayout>
          </c:layout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38%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3-411D-B323-5D666818C4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3-411D-B323-5D666818C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85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C0F3-411D-B323-5D666818C4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03635024"/>
        <c:axId val="603634040"/>
        <c:axId val="0"/>
      </c:bar3DChart>
      <c:catAx>
        <c:axId val="603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4040"/>
        <c:crosses val="autoZero"/>
        <c:auto val="1"/>
        <c:lblAlgn val="ctr"/>
        <c:lblOffset val="100"/>
        <c:noMultiLvlLbl val="0"/>
      </c:catAx>
      <c:valAx>
        <c:axId val="6036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0.34615384615384615</c:v>
              </c:pt>
              <c:pt idx="2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0-03AF-49A3-AA5D-D9F75967DCB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0.10869565217391304</c:v>
              </c:pt>
              <c:pt idx="1">
                <c:v>0.15384615384615385</c:v>
              </c:pt>
              <c:pt idx="2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1-03AF-49A3-AA5D-D9F75967DCB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AF-49A3-AA5D-D9F75967DCB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F-49A3-AA5D-D9F75967DCB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AF-49A3-AA5D-D9F75967DCB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AF-49A3-AA5D-D9F75967DC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6-03AF-49A3-AA5D-D9F75967D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283584"/>
        <c:axId val="433283192"/>
      </c:barChart>
      <c:catAx>
        <c:axId val="43328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3283192"/>
        <c:crosses val="autoZero"/>
        <c:auto val="1"/>
        <c:lblAlgn val="ctr"/>
        <c:lblOffset val="100"/>
        <c:noMultiLvlLbl val="0"/>
      </c:catAx>
      <c:valAx>
        <c:axId val="433283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32835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2.7777777777777523E-3"/>
              <c:y val="-9.7222222222222224E-2"/>
            </c:manualLayout>
          </c:layout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8.3333333333333332E-3"/>
              <c:y val="-0.12037037037037036"/>
            </c:manualLayout>
          </c:layout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38%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70%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-9.722222222222222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527777777777778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1.0185067526415994E-16"/>
              <c:y val="-9.722222222222222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527777777777778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0C-4862-8B63-6D25CF4B4D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C-4862-8B63-6D25CF4B4D55}"/>
                </c:ext>
              </c:extLst>
            </c:dLbl>
            <c:dLbl>
              <c:idx val="2"/>
              <c:layout>
                <c:manualLayout>
                  <c:x val="-1.0185067526415994E-16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C-4862-8B63-6D25CF4B4D55}"/>
                </c:ext>
              </c:extLst>
            </c:dLbl>
            <c:dLbl>
              <c:idx val="3"/>
              <c:layout>
                <c:manualLayout>
                  <c:x val="0"/>
                  <c:y val="-0.152777777777777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C-4862-8B63-6D25CF4B4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16</c:v>
              </c:pt>
              <c:pt idx="1">
                <c:v>82</c:v>
              </c:pt>
              <c:pt idx="2">
                <c:v>5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4-750C-4862-8B63-6D25CF4B4D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03635024"/>
        <c:axId val="603634040"/>
        <c:axId val="0"/>
      </c:bar3DChart>
      <c:catAx>
        <c:axId val="6036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4040"/>
        <c:crosses val="autoZero"/>
        <c:auto val="1"/>
        <c:lblAlgn val="ctr"/>
        <c:lblOffset val="100"/>
        <c:noMultiLvlLbl val="0"/>
      </c:catAx>
      <c:valAx>
        <c:axId val="6036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36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6C-40FE-A935-F94443DA77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6C-40FE-A935-F94443DA77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6C-40FE-A935-F94443DA77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38</c:v>
              </c:pt>
              <c:pt idx="1">
                <c:v>76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6-2E6C-40FE-A935-F94443DA77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81-4FF3-A73E-A0C7FBFEBD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81-4FF3-A73E-A0C7FBFEBD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81-4FF3-A73E-A0C7FBFEB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7</c:v>
              </c:pt>
              <c:pt idx="1">
                <c:v>55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6-B881-4FF3-A73E-A0C7FBFEBD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D3-42BE-86F1-8773B0E49E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D3-42BE-86F1-8773B0E49E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Buena  </c:v>
              </c:pt>
              <c:pt idx="1">
                <c:v>Excelente  </c:v>
              </c:pt>
            </c:strLit>
          </c:cat>
          <c:val>
            <c:numLit>
              <c:formatCode>General</c:formatCode>
              <c:ptCount val="2"/>
              <c:pt idx="0">
                <c:v>42</c:v>
              </c:pt>
              <c:pt idx="1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4-07D3-42BE-86F1-8773B0E49E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0.57692307692307687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0-FEAE-480A-896C-AA7F0FEADE3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AE-480A-896C-AA7F0FEAD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4376816"/>
        <c:axId val="434377208"/>
      </c:barChart>
      <c:catAx>
        <c:axId val="43437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4377208"/>
        <c:crosses val="autoZero"/>
        <c:auto val="1"/>
        <c:lblAlgn val="ctr"/>
        <c:lblOffset val="100"/>
        <c:noMultiLvlLbl val="0"/>
      </c:catAx>
      <c:valAx>
        <c:axId val="434377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4376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chart" Target="../charts/chart73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image" Target="../media/image5.png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8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9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4C03B374-7986-4661-9E92-A45269CE4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FA25B44-A8B6-4B0A-AD27-A49DA7B1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C9D2382-FACE-42A0-A33A-76C1D0FC7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61329C85-D640-4C22-8232-DB72655F3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9D27EDC-FACA-4395-93D4-347C149D1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9C15B45E-F637-4CFF-9057-57C385EA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BF9E0AAD-83DB-4DAF-ABEA-DCC692865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AD9D8828-813A-40C6-A21A-353F50D5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DB20D9F1-049E-4DDD-AA33-9DD44EBD1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60BB41E5-F73C-4B92-9814-01435003B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0D5E05B6-FB78-4AB7-A60B-7812897E1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A088F797-6261-4518-8BE2-7F8B7DB1B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7C60A839-2428-45AB-A66C-426D993CD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726A4C9-1C64-423C-AA6A-8779E791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5041A13C-A3A5-4F3F-9B6E-312243D14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A1D7D906-1F3C-4036-8D60-A9507E6EB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6FC0984F-7A1E-4972-9CBC-D7AA95361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F2233DEC-FEE9-4FFC-9244-FEBBF9CA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C2FA0B4D-3FEE-42B1-B78A-F0D9EAE6C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12598EB3-CB13-4529-B0F1-F42672A2A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ABCADE5D-7735-4131-A0E1-DBE5B8B47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C96F0883-5D76-40A9-9050-AA633A282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BA49FFA8-6721-42B9-857E-F7C925AE0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2D26ADE5-4E13-45A2-ACC0-834BF60C4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E695A992-1661-4A23-9881-00F787739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2A2D5C84-414A-451A-A659-83374408F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7371CBA7-24AA-43B6-A1DF-6C2833A98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9C37C0CA-CDD1-40D7-99DC-619051DF1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16ED19FB-3634-47FF-9793-F1E2331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F8C32181-50C6-4E06-9EF8-01251DB6C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245C7B4B-CF1A-414F-A308-613995F6E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D0576642-B269-4910-8FE3-A8188244E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582C9A2E-EB3C-47C4-B787-6D4F17DDB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A64FB3A-7DB8-4C72-90E0-79D8F3B84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878261B-3DD0-42F5-A96C-2954DE9D2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8BDE630D-6FD1-45FE-98EE-E7BE5941A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74DB9E7A-681D-406A-8BFB-BA2327748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3D0013EE-D044-4D9C-A0BB-397DB13A7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85901603-DB7E-4847-86BD-A849E5F3D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0C2D91CD-1EA7-436E-8779-5D6E0B9A8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C842680-36B4-4079-9F05-1976538A9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2667AB98-0959-4CE0-B711-E7763DAD3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F31B09AE-AEF7-4CFE-BED3-7C0BEB7E1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F2809DE4-583F-495A-8AE8-5977A4170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91C682C4-8316-4A1C-B14A-7AF326215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CC8F5E68-08C5-4DA1-9095-4CF4A17E8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FA8F897C-1144-47DF-AA3D-D38913F31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D38220FE-8A98-4012-943C-C564E1898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F0547EA2-5005-4CDE-8129-626A9BC52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50E9152-489E-4269-86EE-EAFD195E2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84AB1C36-018F-4493-92CE-031151708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0210EB8-688A-465C-B9B1-51652B897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1D2ADEDA-7688-476C-8FAE-FECE658E8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2B4A730A-9C74-4993-B786-9887E7130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FFBEFD33-7D20-414D-A1D7-CAACFE2D7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419D4C1-DDF8-4489-BEEF-D565E649F62B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5133918D-FA51-4FDF-999F-17DC8E12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1504950</xdr:colOff>
      <xdr:row>12</xdr:row>
      <xdr:rowOff>104775</xdr:rowOff>
    </xdr:from>
    <xdr:to>
      <xdr:col>13</xdr:col>
      <xdr:colOff>303720</xdr:colOff>
      <xdr:row>30</xdr:row>
      <xdr:rowOff>171013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F1F6F361-0BDD-40D0-9CE3-137A87BF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28825" y="2390775"/>
          <a:ext cx="8638095" cy="3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51</xdr:row>
      <xdr:rowOff>180973</xdr:rowOff>
    </xdr:from>
    <xdr:to>
      <xdr:col>16</xdr:col>
      <xdr:colOff>136070</xdr:colOff>
      <xdr:row>61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244</xdr:row>
      <xdr:rowOff>0</xdr:rowOff>
    </xdr:from>
    <xdr:to>
      <xdr:col>14</xdr:col>
      <xdr:colOff>9524</xdr:colOff>
      <xdr:row>244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132</xdr:row>
      <xdr:rowOff>0</xdr:rowOff>
    </xdr:from>
    <xdr:to>
      <xdr:col>14</xdr:col>
      <xdr:colOff>1197429</xdr:colOff>
      <xdr:row>132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51</xdr:row>
      <xdr:rowOff>215900</xdr:rowOff>
    </xdr:from>
    <xdr:to>
      <xdr:col>15</xdr:col>
      <xdr:colOff>63501</xdr:colOff>
      <xdr:row>61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64</xdr:row>
      <xdr:rowOff>4233</xdr:rowOff>
    </xdr:from>
    <xdr:to>
      <xdr:col>14</xdr:col>
      <xdr:colOff>10584</xdr:colOff>
      <xdr:row>74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101</xdr:row>
      <xdr:rowOff>67734</xdr:rowOff>
    </xdr:from>
    <xdr:to>
      <xdr:col>9</xdr:col>
      <xdr:colOff>42334</xdr:colOff>
      <xdr:row>115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121</xdr:row>
      <xdr:rowOff>215900</xdr:rowOff>
    </xdr:from>
    <xdr:to>
      <xdr:col>13</xdr:col>
      <xdr:colOff>31750</xdr:colOff>
      <xdr:row>132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140</xdr:row>
      <xdr:rowOff>289986</xdr:rowOff>
    </xdr:from>
    <xdr:to>
      <xdr:col>14</xdr:col>
      <xdr:colOff>317500</xdr:colOff>
      <xdr:row>148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152</xdr:row>
      <xdr:rowOff>508000</xdr:rowOff>
    </xdr:from>
    <xdr:to>
      <xdr:col>15</xdr:col>
      <xdr:colOff>84665</xdr:colOff>
      <xdr:row>163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166</xdr:row>
      <xdr:rowOff>306916</xdr:rowOff>
    </xdr:from>
    <xdr:to>
      <xdr:col>14</xdr:col>
      <xdr:colOff>931332</xdr:colOff>
      <xdr:row>173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349250</xdr:colOff>
      <xdr:row>182</xdr:row>
      <xdr:rowOff>448733</xdr:rowOff>
    </xdr:from>
    <xdr:to>
      <xdr:col>13</xdr:col>
      <xdr:colOff>666750</xdr:colOff>
      <xdr:row>190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656168</xdr:colOff>
      <xdr:row>195</xdr:row>
      <xdr:rowOff>46567</xdr:rowOff>
    </xdr:from>
    <xdr:to>
      <xdr:col>15</xdr:col>
      <xdr:colOff>10584</xdr:colOff>
      <xdr:row>207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264583</xdr:colOff>
      <xdr:row>213</xdr:row>
      <xdr:rowOff>88899</xdr:rowOff>
    </xdr:from>
    <xdr:to>
      <xdr:col>14</xdr:col>
      <xdr:colOff>952499</xdr:colOff>
      <xdr:row>224</xdr:row>
      <xdr:rowOff>211666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2D26584E-306D-4AD9-9315-DF740740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730250</xdr:colOff>
      <xdr:row>232</xdr:row>
      <xdr:rowOff>110066</xdr:rowOff>
    </xdr:from>
    <xdr:to>
      <xdr:col>14</xdr:col>
      <xdr:colOff>1058333</xdr:colOff>
      <xdr:row>240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486833</xdr:colOff>
      <xdr:row>249</xdr:row>
      <xdr:rowOff>116417</xdr:rowOff>
    </xdr:from>
    <xdr:to>
      <xdr:col>15</xdr:col>
      <xdr:colOff>232832</xdr:colOff>
      <xdr:row>261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709084</xdr:colOff>
      <xdr:row>266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508000</xdr:colOff>
      <xdr:row>80</xdr:row>
      <xdr:rowOff>110066</xdr:rowOff>
    </xdr:from>
    <xdr:to>
      <xdr:col>14</xdr:col>
      <xdr:colOff>836083</xdr:colOff>
      <xdr:row>89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2</xdr:col>
      <xdr:colOff>2211916</xdr:colOff>
      <xdr:row>13</xdr:row>
      <xdr:rowOff>42333</xdr:rowOff>
    </xdr:from>
    <xdr:to>
      <xdr:col>13</xdr:col>
      <xdr:colOff>329107</xdr:colOff>
      <xdr:row>31</xdr:row>
      <xdr:rowOff>165714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8D339A-7259-4042-88A2-9EDE0FCB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41083" y="2518833"/>
          <a:ext cx="8742857" cy="3552381"/>
        </a:xfrm>
        <a:prstGeom prst="rect">
          <a:avLst/>
        </a:prstGeom>
      </xdr:spPr>
    </xdr:pic>
    <xdr:clientData/>
  </xdr:twoCellAnchor>
  <xdr:twoCellAnchor>
    <xdr:from>
      <xdr:col>9</xdr:col>
      <xdr:colOff>603250</xdr:colOff>
      <xdr:row>41</xdr:row>
      <xdr:rowOff>194732</xdr:rowOff>
    </xdr:from>
    <xdr:to>
      <xdr:col>14</xdr:col>
      <xdr:colOff>931333</xdr:colOff>
      <xdr:row>49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7146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38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2</xdr:col>
      <xdr:colOff>800100</xdr:colOff>
      <xdr:row>16</xdr:row>
      <xdr:rowOff>75699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97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28574</xdr:colOff>
      <xdr:row>7</xdr:row>
      <xdr:rowOff>114300</xdr:rowOff>
    </xdr:from>
    <xdr:to>
      <xdr:col>18</xdr:col>
      <xdr:colOff>280427</xdr:colOff>
      <xdr:row>32</xdr:row>
      <xdr:rowOff>190500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78"/>
        <a:stretch/>
      </xdr:blipFill>
      <xdr:spPr>
        <a:xfrm>
          <a:off x="2428874" y="1447800"/>
          <a:ext cx="11681853" cy="460057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36</xdr:row>
      <xdr:rowOff>219075</xdr:rowOff>
    </xdr:from>
    <xdr:to>
      <xdr:col>12</xdr:col>
      <xdr:colOff>561975</xdr:colOff>
      <xdr:row>51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47624</xdr:colOff>
      <xdr:row>53</xdr:row>
      <xdr:rowOff>57150</xdr:rowOff>
    </xdr:from>
    <xdr:to>
      <xdr:col>12</xdr:col>
      <xdr:colOff>609599</xdr:colOff>
      <xdr:row>68</xdr:row>
      <xdr:rowOff>114300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219075</xdr:colOff>
      <xdr:row>73</xdr:row>
      <xdr:rowOff>581025</xdr:rowOff>
    </xdr:from>
    <xdr:to>
      <xdr:col>12</xdr:col>
      <xdr:colOff>219075</xdr:colOff>
      <xdr:row>87</xdr:row>
      <xdr:rowOff>114300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238125</xdr:colOff>
      <xdr:row>94</xdr:row>
      <xdr:rowOff>47624</xdr:rowOff>
    </xdr:from>
    <xdr:to>
      <xdr:col>12</xdr:col>
      <xdr:colOff>523875</xdr:colOff>
      <xdr:row>109</xdr:row>
      <xdr:rowOff>19049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142875</xdr:colOff>
      <xdr:row>110</xdr:row>
      <xdr:rowOff>276225</xdr:rowOff>
    </xdr:from>
    <xdr:to>
      <xdr:col>12</xdr:col>
      <xdr:colOff>581025</xdr:colOff>
      <xdr:row>126</xdr:row>
      <xdr:rowOff>76200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133350</xdr:colOff>
      <xdr:row>129</xdr:row>
      <xdr:rowOff>57150</xdr:rowOff>
    </xdr:from>
    <xdr:to>
      <xdr:col>12</xdr:col>
      <xdr:colOff>647700</xdr:colOff>
      <xdr:row>144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123825</xdr:colOff>
      <xdr:row>149</xdr:row>
      <xdr:rowOff>123824</xdr:rowOff>
    </xdr:from>
    <xdr:to>
      <xdr:col>12</xdr:col>
      <xdr:colOff>676275</xdr:colOff>
      <xdr:row>163</xdr:row>
      <xdr:rowOff>95249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170</xdr:row>
      <xdr:rowOff>0</xdr:rowOff>
    </xdr:from>
    <xdr:to>
      <xdr:col>12</xdr:col>
      <xdr:colOff>571500</xdr:colOff>
      <xdr:row>184</xdr:row>
      <xdr:rowOff>114300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189</xdr:row>
      <xdr:rowOff>190499</xdr:rowOff>
    </xdr:from>
    <xdr:to>
      <xdr:col>12</xdr:col>
      <xdr:colOff>533400</xdr:colOff>
      <xdr:row>206</xdr:row>
      <xdr:rowOff>104774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207</xdr:row>
      <xdr:rowOff>190499</xdr:rowOff>
    </xdr:from>
    <xdr:to>
      <xdr:col>12</xdr:col>
      <xdr:colOff>514350</xdr:colOff>
      <xdr:row>224</xdr:row>
      <xdr:rowOff>123824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B40" sqref="B40:N49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0" t="s">
        <v>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2:15" ht="68.25" customHeight="1" x14ac:dyDescent="0.25">
      <c r="B33" s="61" t="s">
        <v>1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2:15" ht="43.5" customHeight="1" x14ac:dyDescent="0.25">
      <c r="B34" s="61" t="s">
        <v>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2:15" ht="167.25" customHeight="1" x14ac:dyDescent="0.25">
      <c r="B35" s="62" t="s">
        <v>91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2:15" ht="89.25" customHeight="1" x14ac:dyDescent="0.25">
      <c r="B36" s="63" t="s">
        <v>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2:15" ht="58.5" customHeight="1" x14ac:dyDescent="0.25">
      <c r="B37" s="63" t="s">
        <v>4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56" t="s">
        <v>265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5" ht="14.45" customHeight="1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5" ht="14.45" customHeight="1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5" ht="14.45" customHeight="1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5" ht="14.45" customHeight="1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5" ht="14.45" customHeight="1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2:15" ht="14.45" customHeight="1" x14ac:dyDescent="0.2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2:15" ht="14.45" customHeight="1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2:15" ht="14.45" customHeight="1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4" ht="34.5" customHeight="1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1" spans="2:14" ht="87.75" customHeight="1" x14ac:dyDescent="0.25">
      <c r="B51" s="58" t="s">
        <v>62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93</v>
      </c>
    </row>
    <row r="34" spans="2:19" ht="18.75" x14ac:dyDescent="0.3">
      <c r="C34" s="33" t="s">
        <v>94</v>
      </c>
    </row>
    <row r="35" spans="2:19" ht="18.75" x14ac:dyDescent="0.3">
      <c r="C35" s="33" t="s">
        <v>95</v>
      </c>
    </row>
    <row r="37" spans="2:19" ht="39" customHeight="1" x14ac:dyDescent="0.25">
      <c r="B37" s="6"/>
      <c r="C37" s="67" t="s">
        <v>12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68" t="s">
        <v>13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130</v>
      </c>
      <c r="E42" s="10">
        <v>19</v>
      </c>
      <c r="F42" s="10">
        <v>10</v>
      </c>
      <c r="G42" s="10">
        <v>4</v>
      </c>
      <c r="H42" s="11">
        <v>163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207</v>
      </c>
      <c r="E43" s="10">
        <v>27</v>
      </c>
      <c r="F43" s="10">
        <v>16</v>
      </c>
      <c r="G43" s="10">
        <v>9</v>
      </c>
      <c r="H43" s="11">
        <v>259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0.3857566765578635</v>
      </c>
      <c r="E46" s="12">
        <v>0.41304347826086957</v>
      </c>
      <c r="F46" s="12">
        <v>0.38461538461538464</v>
      </c>
      <c r="G46" s="12">
        <v>0.30769230769230771</v>
      </c>
      <c r="H46" s="13">
        <v>0.38625592417061611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0.6142433234421365</v>
      </c>
      <c r="E47" s="12">
        <v>0.58695652173913049</v>
      </c>
      <c r="F47" s="12">
        <v>0.61538461538461542</v>
      </c>
      <c r="G47" s="12">
        <v>0.69230769230769229</v>
      </c>
      <c r="H47" s="13">
        <v>0.61374407582938384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68" t="s">
        <v>20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271</v>
      </c>
      <c r="E52" s="10">
        <v>30</v>
      </c>
      <c r="F52" s="10">
        <v>18</v>
      </c>
      <c r="G52" s="10">
        <v>7</v>
      </c>
      <c r="H52" s="10">
        <v>326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29</v>
      </c>
      <c r="E53" s="10">
        <v>4</v>
      </c>
      <c r="F53" s="10">
        <v>7</v>
      </c>
      <c r="G53" s="10">
        <v>4</v>
      </c>
      <c r="H53" s="10">
        <v>44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37</v>
      </c>
      <c r="E54" s="10">
        <v>12</v>
      </c>
      <c r="F54" s="10">
        <v>1</v>
      </c>
      <c r="G54" s="10">
        <v>2</v>
      </c>
      <c r="H54" s="10">
        <v>52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0.80415430267062316</v>
      </c>
      <c r="E57" s="12">
        <v>0.65217391304347827</v>
      </c>
      <c r="F57" s="12">
        <v>0.69230769230769229</v>
      </c>
      <c r="G57" s="12">
        <v>0.53846153846153844</v>
      </c>
      <c r="H57" s="12">
        <v>0.77251184834123221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8.6053412462908013E-2</v>
      </c>
      <c r="E58" s="12">
        <v>8.6956521739130432E-2</v>
      </c>
      <c r="F58" s="12">
        <v>0.26923076923076922</v>
      </c>
      <c r="G58" s="12">
        <v>0.30769230769230771</v>
      </c>
      <c r="H58" s="12">
        <v>0.10426540284360189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0.10979228486646884</v>
      </c>
      <c r="E59" s="12">
        <v>0.2608695652173913</v>
      </c>
      <c r="F59" s="12">
        <v>3.8461538461538464E-2</v>
      </c>
      <c r="G59" s="12">
        <v>0.15384615384615385</v>
      </c>
      <c r="H59" s="12">
        <v>0.12322274881516587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68" t="s">
        <v>24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0.90106951871657759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8.5561497326203204E-2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8.0213903743315516E-3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67" t="s">
        <v>25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R76" s="34"/>
      <c r="S76" s="7"/>
    </row>
    <row r="77" spans="3:19" x14ac:dyDescent="0.25">
      <c r="R77" s="34"/>
      <c r="S77" s="7"/>
    </row>
    <row r="78" spans="3:19" ht="23.25" x14ac:dyDescent="0.25">
      <c r="C78" s="68" t="s">
        <v>26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0.37914691943127959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45" t="s">
        <v>27</v>
      </c>
      <c r="D82" s="8" t="s">
        <v>96</v>
      </c>
      <c r="E82" s="8" t="s">
        <v>97</v>
      </c>
      <c r="F82" s="8" t="s">
        <v>98</v>
      </c>
      <c r="R82" s="34"/>
      <c r="S82" s="7"/>
    </row>
    <row r="83" spans="3:19" ht="21" x14ac:dyDescent="0.25">
      <c r="C83" s="15" t="s">
        <v>28</v>
      </c>
      <c r="D83" s="12">
        <v>0.16172506738544473</v>
      </c>
      <c r="E83" s="12">
        <v>0.61455525606469008</v>
      </c>
      <c r="F83" s="12">
        <v>0.22371967654986524</v>
      </c>
      <c r="R83" s="34"/>
      <c r="S83" s="7"/>
    </row>
    <row r="84" spans="3:19" ht="21" x14ac:dyDescent="0.25">
      <c r="C84" s="15" t="s">
        <v>29</v>
      </c>
      <c r="D84" s="12">
        <v>0.215633423180593</v>
      </c>
      <c r="E84" s="12">
        <v>0.54986522911051217</v>
      </c>
      <c r="F84" s="12">
        <v>0.23450134770889489</v>
      </c>
      <c r="R84" s="34"/>
      <c r="S84" s="7"/>
    </row>
    <row r="85" spans="3:19" ht="21" x14ac:dyDescent="0.25">
      <c r="C85" s="15" t="s">
        <v>30</v>
      </c>
      <c r="D85" s="12">
        <v>0.43902439024390244</v>
      </c>
      <c r="E85" s="12">
        <v>0.50948509485094851</v>
      </c>
      <c r="F85" s="12">
        <v>5.1490514905149054E-2</v>
      </c>
      <c r="R85" s="34"/>
      <c r="S85" s="7"/>
    </row>
    <row r="86" spans="3:19" ht="21" x14ac:dyDescent="0.25">
      <c r="C86" s="15" t="s">
        <v>31</v>
      </c>
      <c r="D86" s="12">
        <v>0.27445652173913043</v>
      </c>
      <c r="E86" s="12">
        <v>0.57880434782608692</v>
      </c>
      <c r="F86" s="12">
        <v>0.14673913043478262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99</v>
      </c>
      <c r="D88" s="12">
        <v>2.132701421800948E-2</v>
      </c>
      <c r="R88" s="34"/>
      <c r="S88" s="7"/>
    </row>
    <row r="89" spans="3:19" x14ac:dyDescent="0.25">
      <c r="R89" s="34"/>
      <c r="S89" s="7"/>
    </row>
    <row r="90" spans="3:19" ht="23.25" x14ac:dyDescent="0.25">
      <c r="C90" s="45" t="s">
        <v>99</v>
      </c>
      <c r="D90" s="8" t="s">
        <v>96</v>
      </c>
      <c r="E90" s="8" t="s">
        <v>97</v>
      </c>
      <c r="F90" s="8" t="s">
        <v>98</v>
      </c>
      <c r="R90" s="34"/>
      <c r="S90" s="7"/>
    </row>
    <row r="91" spans="3:19" ht="21" x14ac:dyDescent="0.25">
      <c r="C91" s="15" t="s">
        <v>28</v>
      </c>
      <c r="D91" s="12">
        <v>0.12380952380952381</v>
      </c>
      <c r="E91" s="12">
        <v>0.46666666666666667</v>
      </c>
      <c r="F91" s="12">
        <v>0.40952380952380951</v>
      </c>
      <c r="R91" s="34"/>
      <c r="S91" s="7"/>
    </row>
    <row r="92" spans="3:19" ht="21" x14ac:dyDescent="0.25">
      <c r="C92" s="15" t="s">
        <v>29</v>
      </c>
      <c r="D92" s="12">
        <v>0.15887850467289719</v>
      </c>
      <c r="E92" s="12">
        <v>0.42990654205607476</v>
      </c>
      <c r="F92" s="12">
        <v>0.41121495327102803</v>
      </c>
      <c r="R92" s="34"/>
      <c r="S92" s="7"/>
    </row>
    <row r="93" spans="3:19" ht="21" x14ac:dyDescent="0.25">
      <c r="C93" s="15" t="s">
        <v>30</v>
      </c>
      <c r="D93" s="12">
        <v>0.20754716981132076</v>
      </c>
      <c r="E93" s="12">
        <v>0.50943396226415094</v>
      </c>
      <c r="F93" s="12">
        <v>0.28301886792452829</v>
      </c>
      <c r="R93" s="34"/>
      <c r="S93" s="7"/>
    </row>
    <row r="94" spans="3:19" ht="21" x14ac:dyDescent="0.25">
      <c r="C94" s="15" t="s">
        <v>31</v>
      </c>
      <c r="D94" s="12">
        <v>0.15596330275229359</v>
      </c>
      <c r="E94" s="12">
        <v>0.47706422018348627</v>
      </c>
      <c r="F94" s="12">
        <v>0.3669724770642202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68" t="s">
        <v>32</v>
      </c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0" t="s">
        <v>33</v>
      </c>
      <c r="D98" s="70"/>
      <c r="E98" s="70"/>
      <c r="F98" s="70"/>
      <c r="G98" s="70"/>
      <c r="H98" s="70"/>
      <c r="I98" s="70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1" t="s">
        <v>100</v>
      </c>
      <c r="D99" s="71"/>
      <c r="E99" s="71"/>
      <c r="F99" s="71"/>
      <c r="G99" s="71"/>
      <c r="H99" s="71"/>
      <c r="I99" s="71"/>
      <c r="J99" s="12">
        <v>1.9801980198019802E-2</v>
      </c>
      <c r="K99" s="12">
        <v>9.9009900990099011E-3</v>
      </c>
      <c r="L99" s="12">
        <v>5.2805280528052806E-2</v>
      </c>
      <c r="M99" s="12">
        <v>0.5643564356435643</v>
      </c>
      <c r="N99" s="12">
        <v>0.35313531353135313</v>
      </c>
      <c r="O99" s="23">
        <v>4.221122112211221</v>
      </c>
      <c r="R99" s="34"/>
      <c r="S99" s="7"/>
    </row>
    <row r="100" spans="2:19" ht="18.75" x14ac:dyDescent="0.25">
      <c r="B100" s="5">
        <v>2</v>
      </c>
      <c r="C100" s="71" t="s">
        <v>101</v>
      </c>
      <c r="D100" s="71"/>
      <c r="E100" s="71"/>
      <c r="F100" s="71"/>
      <c r="G100" s="71"/>
      <c r="H100" s="71"/>
      <c r="I100" s="71"/>
      <c r="J100" s="12">
        <v>1.3201320132013201E-2</v>
      </c>
      <c r="K100" s="12">
        <v>1.65016501650165E-2</v>
      </c>
      <c r="L100" s="12">
        <v>6.9306930693069313E-2</v>
      </c>
      <c r="M100" s="12">
        <v>0.57425742574257421</v>
      </c>
      <c r="N100" s="12">
        <v>0.32673267326732675</v>
      </c>
      <c r="O100" s="23">
        <v>4.1848184818481844</v>
      </c>
      <c r="R100" s="34"/>
      <c r="S100" s="7"/>
    </row>
    <row r="101" spans="2:19" ht="18.75" x14ac:dyDescent="0.25">
      <c r="B101" s="5">
        <v>3</v>
      </c>
      <c r="C101" s="71" t="s">
        <v>102</v>
      </c>
      <c r="D101" s="71"/>
      <c r="E101" s="71"/>
      <c r="F101" s="71"/>
      <c r="G101" s="71"/>
      <c r="H101" s="71"/>
      <c r="I101" s="71"/>
      <c r="J101" s="12">
        <v>9.9009900990099011E-3</v>
      </c>
      <c r="K101" s="12">
        <v>2.6402640264026403E-2</v>
      </c>
      <c r="L101" s="12">
        <v>0.13531353135313531</v>
      </c>
      <c r="M101" s="12">
        <v>0.58085808580858089</v>
      </c>
      <c r="N101" s="12">
        <v>0.24752475247524752</v>
      </c>
      <c r="O101" s="23">
        <v>4.0297029702970297</v>
      </c>
      <c r="R101" s="34"/>
      <c r="S101" s="7"/>
    </row>
    <row r="102" spans="2:19" ht="30.75" customHeight="1" x14ac:dyDescent="0.25">
      <c r="B102" s="5">
        <v>4</v>
      </c>
      <c r="C102" s="71" t="s">
        <v>103</v>
      </c>
      <c r="D102" s="71"/>
      <c r="E102" s="71"/>
      <c r="F102" s="71"/>
      <c r="G102" s="71"/>
      <c r="H102" s="71"/>
      <c r="I102" s="71"/>
      <c r="J102" s="12">
        <v>3.6303630363036306E-2</v>
      </c>
      <c r="K102" s="12">
        <v>8.5808580858085806E-2</v>
      </c>
      <c r="L102" s="12">
        <v>0.16501650165016502</v>
      </c>
      <c r="M102" s="12">
        <v>0.50165016501650161</v>
      </c>
      <c r="N102" s="12">
        <v>0.21122112211221122</v>
      </c>
      <c r="O102" s="23">
        <v>3.7656765676567656</v>
      </c>
      <c r="R102" s="34"/>
      <c r="S102" s="7"/>
    </row>
    <row r="103" spans="2:19" ht="18.75" x14ac:dyDescent="0.25">
      <c r="B103" s="5">
        <v>5</v>
      </c>
      <c r="C103" s="71" t="s">
        <v>104</v>
      </c>
      <c r="D103" s="71"/>
      <c r="E103" s="71"/>
      <c r="F103" s="71"/>
      <c r="G103" s="71"/>
      <c r="H103" s="71"/>
      <c r="I103" s="71"/>
      <c r="J103" s="12">
        <v>1.3201320132013201E-2</v>
      </c>
      <c r="K103" s="12">
        <v>1.65016501650165E-2</v>
      </c>
      <c r="L103" s="12">
        <v>2.9702970297029702E-2</v>
      </c>
      <c r="M103" s="12">
        <v>0.37953795379537952</v>
      </c>
      <c r="N103" s="12">
        <v>0.56105610561056107</v>
      </c>
      <c r="O103" s="23">
        <v>4.4587458745874589</v>
      </c>
      <c r="R103" s="34"/>
      <c r="S103" s="7"/>
    </row>
    <row r="104" spans="2:19" ht="28.5" customHeight="1" x14ac:dyDescent="0.25">
      <c r="B104" s="5">
        <v>6</v>
      </c>
      <c r="C104" s="71" t="s">
        <v>105</v>
      </c>
      <c r="D104" s="71"/>
      <c r="E104" s="71"/>
      <c r="F104" s="71"/>
      <c r="G104" s="71"/>
      <c r="H104" s="71"/>
      <c r="I104" s="71"/>
      <c r="J104" s="12">
        <v>1.9801980198019802E-2</v>
      </c>
      <c r="K104" s="12">
        <v>6.6006600660066007E-3</v>
      </c>
      <c r="L104" s="12">
        <v>3.9603960396039604E-2</v>
      </c>
      <c r="M104" s="12">
        <v>0.33333333333333331</v>
      </c>
      <c r="N104" s="12">
        <v>0.60066006600660071</v>
      </c>
      <c r="O104" s="23">
        <v>4.4884488448844886</v>
      </c>
      <c r="R104" s="34"/>
      <c r="S104" s="7"/>
    </row>
    <row r="105" spans="2:19" ht="18.75" x14ac:dyDescent="0.25">
      <c r="B105" s="5">
        <v>7</v>
      </c>
      <c r="C105" s="71" t="s">
        <v>106</v>
      </c>
      <c r="D105" s="71"/>
      <c r="E105" s="71"/>
      <c r="F105" s="71"/>
      <c r="G105" s="71"/>
      <c r="H105" s="71"/>
      <c r="I105" s="71"/>
      <c r="J105" s="12">
        <v>2.3102310231023101E-2</v>
      </c>
      <c r="K105" s="12">
        <v>3.3003300330033004E-3</v>
      </c>
      <c r="L105" s="12">
        <v>3.6303630363036306E-2</v>
      </c>
      <c r="M105" s="12">
        <v>0.41254125412541254</v>
      </c>
      <c r="N105" s="12">
        <v>0.52475247524752477</v>
      </c>
      <c r="O105" s="23">
        <v>4.4125412541254123</v>
      </c>
      <c r="R105" s="34"/>
      <c r="S105" s="7"/>
    </row>
    <row r="106" spans="2:19" ht="18.75" x14ac:dyDescent="0.25">
      <c r="B106" s="5">
        <v>8</v>
      </c>
      <c r="C106" s="71" t="s">
        <v>107</v>
      </c>
      <c r="D106" s="71"/>
      <c r="E106" s="71"/>
      <c r="F106" s="71"/>
      <c r="G106" s="71"/>
      <c r="H106" s="71"/>
      <c r="I106" s="71"/>
      <c r="J106" s="12">
        <v>1.65016501650165E-2</v>
      </c>
      <c r="K106" s="12">
        <v>3.9603960396039604E-2</v>
      </c>
      <c r="L106" s="12">
        <v>8.9108910891089105E-2</v>
      </c>
      <c r="M106" s="12">
        <v>0.45874587458745875</v>
      </c>
      <c r="N106" s="12">
        <v>0.39603960396039606</v>
      </c>
      <c r="O106" s="23">
        <v>4.1782178217821784</v>
      </c>
      <c r="R106" s="34"/>
      <c r="S106" s="7"/>
    </row>
    <row r="107" spans="2:19" ht="18.75" x14ac:dyDescent="0.25">
      <c r="B107" s="5">
        <v>9</v>
      </c>
      <c r="C107" s="71" t="s">
        <v>108</v>
      </c>
      <c r="D107" s="71"/>
      <c r="E107" s="71"/>
      <c r="F107" s="71"/>
      <c r="G107" s="71"/>
      <c r="H107" s="71"/>
      <c r="I107" s="71"/>
      <c r="J107" s="12">
        <v>1.65016501650165E-2</v>
      </c>
      <c r="K107" s="12">
        <v>1.3201320132013201E-2</v>
      </c>
      <c r="L107" s="12">
        <v>4.6204620462046202E-2</v>
      </c>
      <c r="M107" s="12">
        <v>0.43234323432343236</v>
      </c>
      <c r="N107" s="12">
        <v>0.49174917491749176</v>
      </c>
      <c r="O107" s="23">
        <v>4.3696369636963697</v>
      </c>
      <c r="R107" s="34"/>
      <c r="S107" s="7"/>
    </row>
    <row r="108" spans="2:19" ht="18.75" x14ac:dyDescent="0.25">
      <c r="B108" s="5">
        <v>10</v>
      </c>
      <c r="C108" s="71" t="s">
        <v>109</v>
      </c>
      <c r="D108" s="71"/>
      <c r="E108" s="71"/>
      <c r="F108" s="71"/>
      <c r="G108" s="71"/>
      <c r="H108" s="71"/>
      <c r="I108" s="71"/>
      <c r="J108" s="12">
        <v>1.9801980198019802E-2</v>
      </c>
      <c r="K108" s="12">
        <v>3.3003300330033E-2</v>
      </c>
      <c r="L108" s="12">
        <v>8.2508250825082508E-2</v>
      </c>
      <c r="M108" s="12">
        <v>0.45544554455445546</v>
      </c>
      <c r="N108" s="12">
        <v>0.40924092409240925</v>
      </c>
      <c r="O108" s="23">
        <v>4.2013201320132012</v>
      </c>
      <c r="R108" s="34"/>
      <c r="S108" s="7"/>
    </row>
    <row r="109" spans="2:19" ht="18.75" x14ac:dyDescent="0.25">
      <c r="B109" s="5">
        <v>11</v>
      </c>
      <c r="C109" s="71" t="s">
        <v>110</v>
      </c>
      <c r="D109" s="71"/>
      <c r="E109" s="71"/>
      <c r="F109" s="71"/>
      <c r="G109" s="71"/>
      <c r="H109" s="71"/>
      <c r="I109" s="71"/>
      <c r="J109" s="12">
        <v>1.65016501650165E-2</v>
      </c>
      <c r="K109" s="12">
        <v>2.6402640264026403E-2</v>
      </c>
      <c r="L109" s="12">
        <v>6.9306930693069313E-2</v>
      </c>
      <c r="M109" s="12">
        <v>0.45214521452145212</v>
      </c>
      <c r="N109" s="12">
        <v>0.28712871287128711</v>
      </c>
      <c r="O109" s="23">
        <v>3.5214521452145213</v>
      </c>
      <c r="R109" s="34"/>
      <c r="S109" s="7"/>
    </row>
    <row r="110" spans="2:19" ht="18.75" x14ac:dyDescent="0.25">
      <c r="B110" s="5">
        <v>12</v>
      </c>
      <c r="C110" s="71" t="s">
        <v>111</v>
      </c>
      <c r="D110" s="71"/>
      <c r="E110" s="71"/>
      <c r="F110" s="71"/>
      <c r="G110" s="71"/>
      <c r="H110" s="71"/>
      <c r="I110" s="71"/>
      <c r="J110" s="12">
        <v>1.65016501650165E-2</v>
      </c>
      <c r="K110" s="12">
        <v>9.9009900990099011E-3</v>
      </c>
      <c r="L110" s="12">
        <v>3.9603960396039604E-2</v>
      </c>
      <c r="M110" s="12">
        <v>0.42904290429042902</v>
      </c>
      <c r="N110" s="12">
        <v>0.35643564356435642</v>
      </c>
      <c r="O110" s="23">
        <v>3.6534653465346536</v>
      </c>
      <c r="R110" s="34"/>
      <c r="S110" s="7"/>
    </row>
    <row r="111" spans="2:19" ht="18.75" x14ac:dyDescent="0.25">
      <c r="B111" s="5">
        <v>13</v>
      </c>
      <c r="C111" s="71" t="s">
        <v>112</v>
      </c>
      <c r="D111" s="71"/>
      <c r="E111" s="71"/>
      <c r="F111" s="71"/>
      <c r="G111" s="71"/>
      <c r="H111" s="71"/>
      <c r="I111" s="71"/>
      <c r="J111" s="12">
        <v>1.3201320132013201E-2</v>
      </c>
      <c r="K111" s="12">
        <v>1.3201320132013201E-2</v>
      </c>
      <c r="L111" s="12">
        <v>6.2706270627062702E-2</v>
      </c>
      <c r="M111" s="12">
        <v>0.46534653465346537</v>
      </c>
      <c r="N111" s="12">
        <v>0.29702970297029702</v>
      </c>
      <c r="O111" s="23">
        <v>3.5742574257425743</v>
      </c>
      <c r="R111" s="34"/>
      <c r="S111" s="7"/>
    </row>
    <row r="112" spans="2:19" ht="18.75" x14ac:dyDescent="0.25">
      <c r="B112" s="5">
        <v>14</v>
      </c>
      <c r="C112" s="71" t="s">
        <v>113</v>
      </c>
      <c r="D112" s="71"/>
      <c r="E112" s="71"/>
      <c r="F112" s="71"/>
      <c r="G112" s="71"/>
      <c r="H112" s="71"/>
      <c r="I112" s="71"/>
      <c r="J112" s="12">
        <v>9.9009900990099011E-3</v>
      </c>
      <c r="K112" s="12">
        <v>1.3201320132013201E-2</v>
      </c>
      <c r="L112" s="12">
        <v>4.2904290429042903E-2</v>
      </c>
      <c r="M112" s="12">
        <v>0.33003300330033003</v>
      </c>
      <c r="N112" s="12">
        <v>0.45544554455445546</v>
      </c>
      <c r="O112" s="23">
        <v>3.7623762376237622</v>
      </c>
      <c r="R112" s="34"/>
      <c r="S112" s="7"/>
    </row>
    <row r="113" spans="2:19" ht="18.75" x14ac:dyDescent="0.25">
      <c r="B113" s="5">
        <v>15</v>
      </c>
      <c r="C113" s="71" t="s">
        <v>114</v>
      </c>
      <c r="D113" s="71"/>
      <c r="E113" s="71"/>
      <c r="F113" s="71"/>
      <c r="G113" s="71"/>
      <c r="H113" s="71"/>
      <c r="I113" s="71"/>
      <c r="J113" s="12">
        <v>1.3201320132013201E-2</v>
      </c>
      <c r="K113" s="12">
        <v>3.3003300330033004E-3</v>
      </c>
      <c r="L113" s="12">
        <v>2.6402640264026403E-2</v>
      </c>
      <c r="M113" s="12">
        <v>0.26072607260726072</v>
      </c>
      <c r="N113" s="12">
        <v>0.54785478547854782</v>
      </c>
      <c r="O113" s="23">
        <v>3.8811881188118811</v>
      </c>
      <c r="R113" s="34"/>
      <c r="S113" s="7"/>
    </row>
    <row r="114" spans="2:19" ht="18.75" x14ac:dyDescent="0.25">
      <c r="B114" s="5">
        <v>16</v>
      </c>
      <c r="C114" s="71" t="s">
        <v>115</v>
      </c>
      <c r="D114" s="71"/>
      <c r="E114" s="71"/>
      <c r="F114" s="71"/>
      <c r="G114" s="71"/>
      <c r="H114" s="71"/>
      <c r="I114" s="71"/>
      <c r="J114" s="12">
        <v>3.3003300330033004E-3</v>
      </c>
      <c r="K114" s="12">
        <v>1.65016501650165E-2</v>
      </c>
      <c r="L114" s="12">
        <v>1.3201320132013201E-2</v>
      </c>
      <c r="M114" s="12">
        <v>0.25082508250825081</v>
      </c>
      <c r="N114" s="12">
        <v>0.56765676567656764</v>
      </c>
      <c r="O114" s="23">
        <v>3.9174917491749173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0" t="s">
        <v>116</v>
      </c>
      <c r="D132" s="70"/>
      <c r="E132" s="70"/>
      <c r="F132" s="70"/>
      <c r="G132" s="70"/>
      <c r="H132" s="70"/>
      <c r="I132" s="70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69" t="s">
        <v>117</v>
      </c>
      <c r="D133" s="69"/>
      <c r="E133" s="69"/>
      <c r="F133" s="69"/>
      <c r="G133" s="69"/>
      <c r="H133" s="69"/>
      <c r="I133" s="69"/>
      <c r="J133" s="12">
        <v>0</v>
      </c>
      <c r="K133" s="12">
        <v>0</v>
      </c>
      <c r="L133" s="12">
        <v>0.11428571428571428</v>
      </c>
      <c r="M133" s="12">
        <v>0.52857142857142858</v>
      </c>
      <c r="N133" s="12">
        <v>0.35714285714285715</v>
      </c>
      <c r="O133" s="46">
        <v>4.2428571428571429</v>
      </c>
      <c r="R133" s="34"/>
      <c r="S133" s="7"/>
    </row>
    <row r="134" spans="2:19" ht="17.25" customHeight="1" x14ac:dyDescent="0.3">
      <c r="B134" s="5">
        <v>2</v>
      </c>
      <c r="C134" s="69" t="s">
        <v>118</v>
      </c>
      <c r="D134" s="69"/>
      <c r="E134" s="69"/>
      <c r="F134" s="69"/>
      <c r="G134" s="69"/>
      <c r="H134" s="69"/>
      <c r="I134" s="69"/>
      <c r="J134" s="12">
        <v>1.4285714285714285E-2</v>
      </c>
      <c r="K134" s="12">
        <v>4.2857142857142858E-2</v>
      </c>
      <c r="L134" s="12">
        <v>0.18571428571428572</v>
      </c>
      <c r="M134" s="12">
        <v>0.5</v>
      </c>
      <c r="N134" s="12">
        <v>0.25714285714285712</v>
      </c>
      <c r="O134" s="46">
        <v>3.9428571428571431</v>
      </c>
      <c r="R134" s="34"/>
      <c r="S134" s="7"/>
    </row>
    <row r="135" spans="2:19" ht="17.25" customHeight="1" x14ac:dyDescent="0.3">
      <c r="B135" s="5">
        <v>3</v>
      </c>
      <c r="C135" s="69" t="s">
        <v>119</v>
      </c>
      <c r="D135" s="69"/>
      <c r="E135" s="69"/>
      <c r="F135" s="69"/>
      <c r="G135" s="69"/>
      <c r="H135" s="69"/>
      <c r="I135" s="69"/>
      <c r="J135" s="12">
        <v>1.4285714285714285E-2</v>
      </c>
      <c r="K135" s="12">
        <v>2.8571428571428571E-2</v>
      </c>
      <c r="L135" s="12">
        <v>0.15714285714285714</v>
      </c>
      <c r="M135" s="12">
        <v>0.58571428571428574</v>
      </c>
      <c r="N135" s="12">
        <v>0.21428571428571427</v>
      </c>
      <c r="O135" s="46">
        <v>3.9571428571428573</v>
      </c>
      <c r="R135" s="34"/>
      <c r="S135" s="7"/>
    </row>
    <row r="136" spans="2:19" ht="17.25" customHeight="1" x14ac:dyDescent="0.3">
      <c r="B136" s="5">
        <v>4</v>
      </c>
      <c r="C136" s="69" t="s">
        <v>120</v>
      </c>
      <c r="D136" s="69"/>
      <c r="E136" s="69"/>
      <c r="F136" s="69"/>
      <c r="G136" s="69"/>
      <c r="H136" s="69"/>
      <c r="I136" s="69"/>
      <c r="J136" s="12">
        <v>0</v>
      </c>
      <c r="K136" s="12">
        <v>0</v>
      </c>
      <c r="L136" s="12">
        <v>8.5714285714285715E-2</v>
      </c>
      <c r="M136" s="12">
        <v>0.48571428571428571</v>
      </c>
      <c r="N136" s="12">
        <v>0.42857142857142855</v>
      </c>
      <c r="O136" s="46">
        <v>4.3428571428571425</v>
      </c>
      <c r="R136" s="34"/>
      <c r="S136" s="7"/>
    </row>
    <row r="137" spans="2:19" ht="17.25" customHeight="1" x14ac:dyDescent="0.3">
      <c r="B137" s="5">
        <v>5</v>
      </c>
      <c r="C137" s="69" t="s">
        <v>121</v>
      </c>
      <c r="D137" s="69"/>
      <c r="E137" s="69"/>
      <c r="F137" s="69"/>
      <c r="G137" s="69"/>
      <c r="H137" s="69"/>
      <c r="I137" s="69"/>
      <c r="J137" s="12">
        <v>2.8571428571428571E-2</v>
      </c>
      <c r="K137" s="12">
        <v>0</v>
      </c>
      <c r="L137" s="12">
        <v>4.2857142857142858E-2</v>
      </c>
      <c r="M137" s="12">
        <v>0.5</v>
      </c>
      <c r="N137" s="12">
        <v>0.42857142857142855</v>
      </c>
      <c r="O137" s="46">
        <v>4.3</v>
      </c>
      <c r="R137" s="34"/>
      <c r="S137" s="7"/>
    </row>
    <row r="138" spans="2:19" ht="17.25" customHeight="1" x14ac:dyDescent="0.3">
      <c r="B138" s="5">
        <v>6</v>
      </c>
      <c r="C138" s="69" t="s">
        <v>122</v>
      </c>
      <c r="D138" s="69"/>
      <c r="E138" s="69"/>
      <c r="F138" s="69"/>
      <c r="G138" s="69"/>
      <c r="H138" s="69"/>
      <c r="I138" s="69"/>
      <c r="J138" s="12">
        <v>0</v>
      </c>
      <c r="K138" s="12">
        <v>0</v>
      </c>
      <c r="L138" s="12">
        <v>0</v>
      </c>
      <c r="M138" s="12">
        <v>0.45714285714285713</v>
      </c>
      <c r="N138" s="12">
        <v>0.54285714285714282</v>
      </c>
      <c r="O138" s="46">
        <v>4.5428571428571427</v>
      </c>
      <c r="R138" s="34"/>
      <c r="S138" s="7"/>
    </row>
    <row r="139" spans="2:19" ht="17.25" customHeight="1" x14ac:dyDescent="0.3">
      <c r="B139" s="5">
        <v>7</v>
      </c>
      <c r="C139" s="69" t="s">
        <v>123</v>
      </c>
      <c r="D139" s="69"/>
      <c r="E139" s="69"/>
      <c r="F139" s="69"/>
      <c r="G139" s="69"/>
      <c r="H139" s="69"/>
      <c r="I139" s="69"/>
      <c r="J139" s="12">
        <v>0</v>
      </c>
      <c r="K139" s="12">
        <v>0</v>
      </c>
      <c r="L139" s="12">
        <v>2.8571428571428571E-2</v>
      </c>
      <c r="M139" s="12">
        <v>0.45714285714285713</v>
      </c>
      <c r="N139" s="12">
        <v>0.51428571428571423</v>
      </c>
      <c r="O139" s="46">
        <v>4.4857142857142858</v>
      </c>
      <c r="R139" s="34"/>
      <c r="S139" s="7"/>
    </row>
    <row r="140" spans="2:19" ht="17.25" customHeight="1" x14ac:dyDescent="0.3">
      <c r="B140" s="5">
        <v>8</v>
      </c>
      <c r="C140" s="69" t="s">
        <v>124</v>
      </c>
      <c r="D140" s="69"/>
      <c r="E140" s="69"/>
      <c r="F140" s="69"/>
      <c r="G140" s="69"/>
      <c r="H140" s="69"/>
      <c r="I140" s="69"/>
      <c r="J140" s="12">
        <v>0</v>
      </c>
      <c r="K140" s="12">
        <v>0</v>
      </c>
      <c r="L140" s="12">
        <v>4.2857142857142858E-2</v>
      </c>
      <c r="M140" s="12">
        <v>0.6428571428571429</v>
      </c>
      <c r="N140" s="12">
        <v>0.31428571428571428</v>
      </c>
      <c r="O140" s="46">
        <v>4.2714285714285714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67" t="s">
        <v>35</v>
      </c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65" t="s">
        <v>125</v>
      </c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45" t="s">
        <v>126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96</v>
      </c>
      <c r="D155" s="10">
        <v>92</v>
      </c>
      <c r="E155" s="10">
        <v>8</v>
      </c>
      <c r="F155" s="10">
        <v>100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127</v>
      </c>
      <c r="D156" s="10">
        <v>44</v>
      </c>
      <c r="E156" s="10">
        <v>1</v>
      </c>
      <c r="F156" s="10">
        <v>45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98</v>
      </c>
      <c r="D157" s="10">
        <v>9</v>
      </c>
      <c r="E157" s="10">
        <v>0</v>
      </c>
      <c r="F157" s="10">
        <v>9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128</v>
      </c>
      <c r="D158" s="10">
        <v>0</v>
      </c>
      <c r="E158" s="10">
        <v>0</v>
      </c>
      <c r="F158" s="10">
        <v>0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129</v>
      </c>
      <c r="D159" s="10">
        <v>6</v>
      </c>
      <c r="E159" s="10">
        <v>0</v>
      </c>
      <c r="F159" s="10">
        <v>6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36</v>
      </c>
      <c r="D160" s="10">
        <v>183</v>
      </c>
      <c r="E160" s="10">
        <v>37</v>
      </c>
      <c r="F160" s="10">
        <v>220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45" t="s">
        <v>130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96</v>
      </c>
      <c r="D163" s="12">
        <v>0.27299703264094954</v>
      </c>
      <c r="E163" s="12">
        <v>0.17391304347826086</v>
      </c>
      <c r="F163" s="12">
        <v>0.26109660574412535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127</v>
      </c>
      <c r="D164" s="12">
        <v>0.13056379821958458</v>
      </c>
      <c r="E164" s="12">
        <v>2.1739130434782608E-2</v>
      </c>
      <c r="F164" s="12">
        <v>0.1174934725848564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98</v>
      </c>
      <c r="D165" s="12">
        <v>2.6706231454005934E-2</v>
      </c>
      <c r="E165" s="12">
        <v>0</v>
      </c>
      <c r="F165" s="12">
        <v>2.3498694516971279E-2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128</v>
      </c>
      <c r="D166" s="12">
        <v>0</v>
      </c>
      <c r="E166" s="12">
        <v>0</v>
      </c>
      <c r="F166" s="12">
        <v>0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129</v>
      </c>
      <c r="D167" s="12">
        <v>1.7804154302670624E-2</v>
      </c>
      <c r="E167" s="12">
        <v>0</v>
      </c>
      <c r="F167" s="12">
        <v>1.5665796344647518E-2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36</v>
      </c>
      <c r="D168" s="12">
        <v>0.54302670623145399</v>
      </c>
      <c r="E168" s="12">
        <v>0.80434782608695654</v>
      </c>
      <c r="F168" s="12">
        <v>0.5744125326370757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45" t="s">
        <v>131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96</v>
      </c>
      <c r="D171" s="10">
        <v>44</v>
      </c>
      <c r="E171" s="10">
        <v>1</v>
      </c>
      <c r="F171" s="10">
        <v>45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127</v>
      </c>
      <c r="D172" s="10">
        <v>83</v>
      </c>
      <c r="E172" s="10">
        <v>4</v>
      </c>
      <c r="F172" s="10">
        <v>87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98</v>
      </c>
      <c r="D173" s="10">
        <v>59</v>
      </c>
      <c r="E173" s="10">
        <v>3</v>
      </c>
      <c r="F173" s="10">
        <v>62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128</v>
      </c>
      <c r="D174" s="10">
        <v>45</v>
      </c>
      <c r="E174" s="10">
        <v>1</v>
      </c>
      <c r="F174" s="10">
        <v>46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129</v>
      </c>
      <c r="D175" s="10">
        <v>2</v>
      </c>
      <c r="E175" s="10">
        <v>0</v>
      </c>
      <c r="F175" s="10">
        <v>2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36</v>
      </c>
      <c r="D176" s="10">
        <v>104</v>
      </c>
      <c r="E176" s="10">
        <v>37</v>
      </c>
      <c r="F176" s="10">
        <v>141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45" t="s">
        <v>132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96</v>
      </c>
      <c r="D180" s="12">
        <v>0.13056379821958458</v>
      </c>
      <c r="E180" s="12">
        <v>2.1739130434782608E-2</v>
      </c>
      <c r="F180" s="12">
        <v>0.1174934725848564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127</v>
      </c>
      <c r="D181" s="12">
        <v>0.24629080118694363</v>
      </c>
      <c r="E181" s="12">
        <v>8.6956521739130432E-2</v>
      </c>
      <c r="F181" s="12">
        <v>0.22715404699738903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98</v>
      </c>
      <c r="D182" s="12">
        <v>0.17507418397626112</v>
      </c>
      <c r="E182" s="12">
        <v>6.5217391304347824E-2</v>
      </c>
      <c r="F182" s="12">
        <v>0.16187989556135771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128</v>
      </c>
      <c r="D183" s="12">
        <v>0.13353115727002968</v>
      </c>
      <c r="E183" s="12">
        <v>2.1739130434782608E-2</v>
      </c>
      <c r="F183" s="12">
        <v>0.12010443864229765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129</v>
      </c>
      <c r="D184" s="12">
        <v>5.9347181008902079E-3</v>
      </c>
      <c r="E184" s="12">
        <v>0</v>
      </c>
      <c r="F184" s="12">
        <v>5.2219321148825066E-3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36</v>
      </c>
      <c r="D185" s="12">
        <v>0.3086053412462908</v>
      </c>
      <c r="E185" s="12">
        <v>0.80434782608695654</v>
      </c>
      <c r="F185" s="12">
        <v>0.36814621409921672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37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45" t="s">
        <v>133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96</v>
      </c>
      <c r="D189" s="10">
        <v>36</v>
      </c>
      <c r="E189" s="10">
        <v>7</v>
      </c>
      <c r="F189" s="10">
        <v>43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127</v>
      </c>
      <c r="D190" s="10">
        <v>24</v>
      </c>
      <c r="E190" s="10">
        <v>2</v>
      </c>
      <c r="F190" s="10">
        <v>26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98</v>
      </c>
      <c r="D191" s="10">
        <v>1</v>
      </c>
      <c r="E191" s="10">
        <v>0</v>
      </c>
      <c r="F191" s="10">
        <v>1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128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129</v>
      </c>
      <c r="D193" s="10">
        <v>11</v>
      </c>
      <c r="E193" s="10">
        <v>0</v>
      </c>
      <c r="F193" s="10">
        <v>11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36</v>
      </c>
      <c r="D194" s="10">
        <v>262</v>
      </c>
      <c r="E194" s="10">
        <v>37</v>
      </c>
      <c r="F194" s="10">
        <v>299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45" t="s">
        <v>134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96</v>
      </c>
      <c r="D197" s="12">
        <v>0.10682492581602374</v>
      </c>
      <c r="E197" s="12">
        <v>0.15217391304347827</v>
      </c>
      <c r="F197" s="12">
        <v>0.1122715404699739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127</v>
      </c>
      <c r="D198" s="12">
        <v>7.1216617210682495E-2</v>
      </c>
      <c r="E198" s="12">
        <v>4.3478260869565216E-2</v>
      </c>
      <c r="F198" s="12">
        <v>6.7885117493472591E-2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98</v>
      </c>
      <c r="D199" s="12">
        <v>2.967359050445104E-3</v>
      </c>
      <c r="E199" s="12">
        <v>0</v>
      </c>
      <c r="F199" s="12">
        <v>2.6109660574412533E-3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128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129</v>
      </c>
      <c r="D201" s="12">
        <v>3.2640949554896145E-2</v>
      </c>
      <c r="E201" s="12">
        <v>0</v>
      </c>
      <c r="F201" s="12">
        <v>2.8720626631853787E-2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36</v>
      </c>
      <c r="D202" s="12">
        <v>0.77744807121661719</v>
      </c>
      <c r="E202" s="12">
        <v>0.80434782608695654</v>
      </c>
      <c r="F202" s="12">
        <v>0.78067885117493474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45" t="s">
        <v>135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96</v>
      </c>
      <c r="D205" s="10">
        <v>66</v>
      </c>
      <c r="E205" s="10">
        <v>3</v>
      </c>
      <c r="F205" s="10">
        <v>69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127</v>
      </c>
      <c r="D206" s="10">
        <v>105</v>
      </c>
      <c r="E206" s="10">
        <v>2</v>
      </c>
      <c r="F206" s="10">
        <v>107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98</v>
      </c>
      <c r="D207" s="10">
        <v>44</v>
      </c>
      <c r="E207" s="10">
        <v>4</v>
      </c>
      <c r="F207" s="10">
        <v>48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128</v>
      </c>
      <c r="D208" s="10">
        <v>17</v>
      </c>
      <c r="E208" s="10">
        <v>0</v>
      </c>
      <c r="F208" s="10">
        <v>17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129</v>
      </c>
      <c r="D209" s="10">
        <v>1</v>
      </c>
      <c r="E209" s="10">
        <v>0</v>
      </c>
      <c r="F209" s="10">
        <v>1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36</v>
      </c>
      <c r="D210" s="10">
        <v>104</v>
      </c>
      <c r="E210" s="10">
        <v>37</v>
      </c>
      <c r="F210" s="10">
        <v>141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45" t="s">
        <v>136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96</v>
      </c>
      <c r="D214" s="12">
        <v>0.19584569732937684</v>
      </c>
      <c r="E214" s="12">
        <v>6.5217391304347824E-2</v>
      </c>
      <c r="F214" s="12">
        <v>0.18015665796344649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127</v>
      </c>
      <c r="D215" s="12">
        <v>0.31157270029673589</v>
      </c>
      <c r="E215" s="12">
        <v>4.3478260869565216E-2</v>
      </c>
      <c r="F215" s="12">
        <v>0.27937336814621411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98</v>
      </c>
      <c r="D216" s="12">
        <v>0.13056379821958458</v>
      </c>
      <c r="E216" s="12">
        <v>8.6956521739130432E-2</v>
      </c>
      <c r="F216" s="12">
        <v>0.12532637075718014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128</v>
      </c>
      <c r="D217" s="12">
        <v>5.0445103857566766E-2</v>
      </c>
      <c r="E217" s="12">
        <v>0</v>
      </c>
      <c r="F217" s="12">
        <v>4.4386422976501305E-2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129</v>
      </c>
      <c r="D218" s="12">
        <v>2.967359050445104E-3</v>
      </c>
      <c r="E218" s="12">
        <v>0</v>
      </c>
      <c r="F218" s="12">
        <v>2.6109660574412533E-3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36</v>
      </c>
      <c r="D219" s="12">
        <v>0.3086053412462908</v>
      </c>
      <c r="E219" s="12">
        <v>0.80434782608695654</v>
      </c>
      <c r="F219" s="12">
        <v>0.36814621409921672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45" t="s">
        <v>137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96</v>
      </c>
      <c r="D222" s="10">
        <v>133</v>
      </c>
      <c r="E222" s="10">
        <v>4</v>
      </c>
      <c r="F222" s="10">
        <v>137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127</v>
      </c>
      <c r="D223" s="10">
        <v>93</v>
      </c>
      <c r="E223" s="10">
        <v>5</v>
      </c>
      <c r="F223" s="10">
        <v>98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98</v>
      </c>
      <c r="D224" s="10">
        <v>7</v>
      </c>
      <c r="E224" s="10">
        <v>0</v>
      </c>
      <c r="F224" s="10">
        <v>7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128</v>
      </c>
      <c r="D225" s="10">
        <v>0</v>
      </c>
      <c r="E225" s="10">
        <v>0</v>
      </c>
      <c r="F225" s="10">
        <v>0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129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36</v>
      </c>
      <c r="D227" s="10">
        <v>104</v>
      </c>
      <c r="E227" s="10">
        <v>37</v>
      </c>
      <c r="F227" s="10">
        <v>141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45" t="s">
        <v>138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96</v>
      </c>
      <c r="D230" s="12">
        <v>0.39465875370919884</v>
      </c>
      <c r="E230" s="12">
        <v>8.6956521739130432E-2</v>
      </c>
      <c r="F230" s="12">
        <v>0.35770234986945171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127</v>
      </c>
      <c r="D231" s="12">
        <v>0.27596439169139464</v>
      </c>
      <c r="E231" s="12">
        <v>0.10869565217391304</v>
      </c>
      <c r="F231" s="12">
        <v>0.25587467362924282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98</v>
      </c>
      <c r="D232" s="12">
        <v>2.0771513353115726E-2</v>
      </c>
      <c r="E232" s="12">
        <v>0</v>
      </c>
      <c r="F232" s="12">
        <v>1.8276762402088774E-2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128</v>
      </c>
      <c r="D233" s="12">
        <v>0</v>
      </c>
      <c r="E233" s="12">
        <v>0</v>
      </c>
      <c r="F233" s="12">
        <v>0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129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36</v>
      </c>
      <c r="D235" s="12">
        <v>0.3086053412462908</v>
      </c>
      <c r="E235" s="12">
        <v>0.80434782608695654</v>
      </c>
      <c r="F235" s="12">
        <v>0.36814621409921672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37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45" t="s">
        <v>139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96</v>
      </c>
      <c r="D238" s="10">
        <v>58</v>
      </c>
      <c r="E238" s="10">
        <v>1</v>
      </c>
      <c r="F238" s="10">
        <v>59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127</v>
      </c>
      <c r="D239" s="10">
        <v>119</v>
      </c>
      <c r="E239" s="10">
        <v>4</v>
      </c>
      <c r="F239" s="10">
        <v>123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98</v>
      </c>
      <c r="D240" s="10">
        <v>38</v>
      </c>
      <c r="E240" s="10">
        <v>4</v>
      </c>
      <c r="F240" s="10">
        <v>42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128</v>
      </c>
      <c r="D241" s="10">
        <v>15</v>
      </c>
      <c r="E241" s="10">
        <v>0</v>
      </c>
      <c r="F241" s="10">
        <v>15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129</v>
      </c>
      <c r="D242" s="10">
        <v>3</v>
      </c>
      <c r="E242" s="10">
        <v>0</v>
      </c>
      <c r="F242" s="10">
        <v>3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36</v>
      </c>
      <c r="D243" s="10">
        <v>104</v>
      </c>
      <c r="E243" s="10">
        <v>37</v>
      </c>
      <c r="F243" s="10">
        <v>141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45" t="s">
        <v>140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96</v>
      </c>
      <c r="D246" s="12">
        <v>0.17210682492581603</v>
      </c>
      <c r="E246" s="12">
        <v>2.1739130434782608E-2</v>
      </c>
      <c r="F246" s="12">
        <v>0.15404699738903394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127</v>
      </c>
      <c r="D247" s="12">
        <v>0.35311572700296734</v>
      </c>
      <c r="E247" s="12">
        <v>8.6956521739130432E-2</v>
      </c>
      <c r="F247" s="12">
        <v>0.32114882506527415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98</v>
      </c>
      <c r="D248" s="12">
        <v>0.11275964391691394</v>
      </c>
      <c r="E248" s="12">
        <v>8.6956521739130432E-2</v>
      </c>
      <c r="F248" s="12">
        <v>0.10966057441253264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128</v>
      </c>
      <c r="D249" s="12">
        <v>4.4510385756676561E-2</v>
      </c>
      <c r="E249" s="12">
        <v>0</v>
      </c>
      <c r="F249" s="12">
        <v>3.91644908616188E-2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129</v>
      </c>
      <c r="D250" s="12">
        <v>8.9020771513353119E-3</v>
      </c>
      <c r="E250" s="12">
        <v>0</v>
      </c>
      <c r="F250" s="12">
        <v>7.832898172323759E-3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36</v>
      </c>
      <c r="D251" s="12">
        <v>0.3086053412462908</v>
      </c>
      <c r="E251" s="12">
        <v>0.80434782608695654</v>
      </c>
      <c r="F251" s="12">
        <v>0.36814621409921672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37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37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37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45" t="s">
        <v>141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96</v>
      </c>
      <c r="D256" s="10">
        <v>62</v>
      </c>
      <c r="E256" s="10">
        <v>1</v>
      </c>
      <c r="F256" s="10">
        <v>63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127</v>
      </c>
      <c r="D257" s="10">
        <v>112</v>
      </c>
      <c r="E257" s="10">
        <v>5</v>
      </c>
      <c r="F257" s="10">
        <v>117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98</v>
      </c>
      <c r="D258" s="10">
        <v>42</v>
      </c>
      <c r="E258" s="10">
        <v>3</v>
      </c>
      <c r="F258" s="10">
        <v>45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128</v>
      </c>
      <c r="D259" s="10">
        <v>14</v>
      </c>
      <c r="E259" s="10">
        <v>0</v>
      </c>
      <c r="F259" s="10">
        <v>14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129</v>
      </c>
      <c r="D260" s="10">
        <v>3</v>
      </c>
      <c r="E260" s="10">
        <v>0</v>
      </c>
      <c r="F260" s="10">
        <v>3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36</v>
      </c>
      <c r="D261" s="10">
        <v>104</v>
      </c>
      <c r="E261" s="10">
        <v>37</v>
      </c>
      <c r="F261" s="10">
        <v>141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45" t="s">
        <v>142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96</v>
      </c>
      <c r="D264" s="12">
        <v>0.18397626112759644</v>
      </c>
      <c r="E264" s="12">
        <v>0</v>
      </c>
      <c r="F264" s="12">
        <v>0.16449086161879894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127</v>
      </c>
      <c r="D265" s="12">
        <v>0.33234421364985162</v>
      </c>
      <c r="E265" s="12">
        <v>0.15217391304347827</v>
      </c>
      <c r="F265" s="12">
        <v>0.30548302872062666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98</v>
      </c>
      <c r="D266" s="12">
        <v>0.12462908011869436</v>
      </c>
      <c r="E266" s="12">
        <v>2.1739130434782608E-2</v>
      </c>
      <c r="F266" s="12">
        <v>0.1174934725848564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128</v>
      </c>
      <c r="D267" s="12">
        <v>4.1543026706231452E-2</v>
      </c>
      <c r="E267" s="12">
        <v>2.1739130434782608E-2</v>
      </c>
      <c r="F267" s="12">
        <v>3.6553524804177548E-2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129</v>
      </c>
      <c r="D268" s="12">
        <v>8.9020771513353119E-3</v>
      </c>
      <c r="E268" s="12">
        <v>0</v>
      </c>
      <c r="F268" s="12">
        <v>7.832898172323759E-3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36</v>
      </c>
      <c r="D269" s="12">
        <v>0.3086053412462908</v>
      </c>
      <c r="E269" s="12">
        <v>0.80434782608695654</v>
      </c>
      <c r="F269" s="12">
        <v>0.36814621409921672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37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45" t="s">
        <v>143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96</v>
      </c>
      <c r="D272" s="10">
        <v>68</v>
      </c>
      <c r="E272" s="10">
        <v>0</v>
      </c>
      <c r="F272" s="10">
        <v>68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127</v>
      </c>
      <c r="D273" s="10">
        <v>95</v>
      </c>
      <c r="E273" s="10">
        <v>7</v>
      </c>
      <c r="F273" s="10">
        <v>102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98</v>
      </c>
      <c r="D274" s="10">
        <v>55</v>
      </c>
      <c r="E274" s="10">
        <v>1</v>
      </c>
      <c r="F274" s="10">
        <v>56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128</v>
      </c>
      <c r="D275" s="10">
        <v>13</v>
      </c>
      <c r="E275" s="10">
        <v>1</v>
      </c>
      <c r="F275" s="10">
        <v>14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129</v>
      </c>
      <c r="D276" s="10">
        <v>2</v>
      </c>
      <c r="E276" s="10">
        <v>0</v>
      </c>
      <c r="F276" s="10">
        <v>2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36</v>
      </c>
      <c r="D277" s="10">
        <v>104</v>
      </c>
      <c r="E277" s="10">
        <v>37</v>
      </c>
      <c r="F277" s="10">
        <v>141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45" t="s">
        <v>144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96</v>
      </c>
      <c r="D280" s="12">
        <v>0.20178041543026706</v>
      </c>
      <c r="E280" s="12">
        <v>0</v>
      </c>
      <c r="F280" s="12">
        <v>0.17754569190600522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127</v>
      </c>
      <c r="D281" s="12">
        <v>0.28189910979228489</v>
      </c>
      <c r="E281" s="12">
        <v>0.15217391304347827</v>
      </c>
      <c r="F281" s="12">
        <v>0.26631853785900783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98</v>
      </c>
      <c r="D282" s="12">
        <v>0.16320474777448071</v>
      </c>
      <c r="E282" s="12">
        <v>2.1739130434782608E-2</v>
      </c>
      <c r="F282" s="12">
        <v>0.14621409921671019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128</v>
      </c>
      <c r="D283" s="12">
        <v>3.857566765578635E-2</v>
      </c>
      <c r="E283" s="12">
        <v>2.1739130434782608E-2</v>
      </c>
      <c r="F283" s="12">
        <v>3.6553524804177548E-2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129</v>
      </c>
      <c r="D284" s="12">
        <v>5.9347181008902079E-3</v>
      </c>
      <c r="E284" s="12">
        <v>0</v>
      </c>
      <c r="F284" s="12">
        <v>5.2219321148825066E-3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36</v>
      </c>
      <c r="D285" s="12">
        <v>0.3086053412462908</v>
      </c>
      <c r="E285" s="12">
        <v>0.80434782608695654</v>
      </c>
      <c r="F285" s="12">
        <v>0.36814621409921672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67" t="s">
        <v>37</v>
      </c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R290" s="34"/>
      <c r="S290" s="7"/>
    </row>
    <row r="292" spans="3:19" ht="23.25" x14ac:dyDescent="0.25">
      <c r="C292" s="68" t="s">
        <v>145</v>
      </c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</row>
    <row r="293" spans="3:19" ht="21.75" customHeight="1" x14ac:dyDescent="0.25"/>
    <row r="294" spans="3:19" ht="23.25" x14ac:dyDescent="0.25">
      <c r="C294" s="45" t="s">
        <v>146</v>
      </c>
      <c r="D294" s="8" t="s">
        <v>15</v>
      </c>
    </row>
    <row r="295" spans="3:19" ht="42" x14ac:dyDescent="0.25">
      <c r="C295" s="9" t="s">
        <v>147</v>
      </c>
      <c r="D295" s="12">
        <v>0</v>
      </c>
    </row>
    <row r="296" spans="3:19" ht="42" x14ac:dyDescent="0.25">
      <c r="C296" s="9" t="s">
        <v>148</v>
      </c>
      <c r="D296" s="12">
        <v>4.3478260869565216E-2</v>
      </c>
    </row>
    <row r="297" spans="3:19" ht="21" x14ac:dyDescent="0.25">
      <c r="C297" s="9" t="s">
        <v>23</v>
      </c>
      <c r="D297" s="12">
        <v>2.1739130434782608E-2</v>
      </c>
    </row>
    <row r="298" spans="3:19" ht="42" x14ac:dyDescent="0.25">
      <c r="C298" s="9" t="s">
        <v>149</v>
      </c>
      <c r="D298" s="12">
        <v>0.32608695652173914</v>
      </c>
    </row>
    <row r="299" spans="3:19" ht="21" x14ac:dyDescent="0.25">
      <c r="C299" s="9" t="s">
        <v>150</v>
      </c>
      <c r="D299" s="12">
        <v>0.10869565217391304</v>
      </c>
    </row>
    <row r="300" spans="3:19" ht="21" x14ac:dyDescent="0.25">
      <c r="C300" s="9" t="s">
        <v>151</v>
      </c>
      <c r="D300" s="12">
        <v>0.30434782608695654</v>
      </c>
    </row>
    <row r="301" spans="3:19" ht="42" x14ac:dyDescent="0.25">
      <c r="C301" s="9" t="s">
        <v>152</v>
      </c>
      <c r="D301" s="12">
        <v>0.10869565217391304</v>
      </c>
    </row>
    <row r="302" spans="3:19" ht="42" x14ac:dyDescent="0.25">
      <c r="C302" s="9" t="s">
        <v>153</v>
      </c>
      <c r="D302" s="12">
        <v>0.30434782608695654</v>
      </c>
    </row>
    <row r="303" spans="3:19" ht="21" x14ac:dyDescent="0.25">
      <c r="C303" s="9" t="s">
        <v>154</v>
      </c>
      <c r="D303" s="12">
        <v>0.45652173913043476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68" t="s">
        <v>155</v>
      </c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18</v>
      </c>
      <c r="E311" s="10">
        <v>10</v>
      </c>
      <c r="F311" s="10">
        <v>28</v>
      </c>
    </row>
    <row r="312" spans="3:16" ht="21" x14ac:dyDescent="0.25">
      <c r="C312" s="15" t="s">
        <v>6</v>
      </c>
      <c r="D312" s="10">
        <v>6</v>
      </c>
      <c r="E312" s="10">
        <v>1</v>
      </c>
      <c r="F312" s="10">
        <v>7</v>
      </c>
    </row>
    <row r="313" spans="3:16" ht="21" x14ac:dyDescent="0.25">
      <c r="C313" s="15" t="s">
        <v>156</v>
      </c>
      <c r="D313" s="10">
        <v>1</v>
      </c>
      <c r="E313" s="10">
        <v>2</v>
      </c>
      <c r="F313" s="10">
        <v>3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0.72</v>
      </c>
      <c r="E316" s="12">
        <v>0.76923076923076927</v>
      </c>
      <c r="F316" s="12">
        <v>0.73684210526315785</v>
      </c>
    </row>
    <row r="317" spans="3:16" ht="21" x14ac:dyDescent="0.25">
      <c r="C317" s="15" t="s">
        <v>6</v>
      </c>
      <c r="D317" s="12">
        <v>0.24</v>
      </c>
      <c r="E317" s="12">
        <v>7.6923076923076927E-2</v>
      </c>
      <c r="F317" s="12">
        <v>0.18421052631578946</v>
      </c>
    </row>
    <row r="318" spans="3:16" ht="24" customHeight="1" x14ac:dyDescent="0.25">
      <c r="C318" s="15" t="s">
        <v>156</v>
      </c>
      <c r="D318" s="12">
        <v>0.04</v>
      </c>
      <c r="E318" s="12">
        <v>0.15384615384615385</v>
      </c>
      <c r="F318" s="12">
        <v>7.8947368421052627E-2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68" t="s">
        <v>157</v>
      </c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38</v>
      </c>
      <c r="D325" s="10">
        <v>11</v>
      </c>
      <c r="E325" s="10">
        <v>0</v>
      </c>
      <c r="F325" s="10">
        <v>11</v>
      </c>
    </row>
    <row r="326" spans="3:16" ht="21" x14ac:dyDescent="0.25">
      <c r="C326" s="9" t="s">
        <v>39</v>
      </c>
      <c r="D326" s="10">
        <v>8</v>
      </c>
      <c r="E326" s="10">
        <v>0</v>
      </c>
      <c r="F326" s="10">
        <v>8</v>
      </c>
    </row>
    <row r="327" spans="3:16" ht="21" x14ac:dyDescent="0.25">
      <c r="C327" s="25" t="s">
        <v>40</v>
      </c>
      <c r="D327" s="47">
        <v>7</v>
      </c>
      <c r="E327" s="47">
        <v>0</v>
      </c>
      <c r="F327" s="47">
        <v>7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38</v>
      </c>
      <c r="D331" s="12">
        <v>0.61111111111111116</v>
      </c>
      <c r="E331" s="12">
        <v>0</v>
      </c>
      <c r="F331" s="12">
        <v>0.39285714285714285</v>
      </c>
    </row>
    <row r="332" spans="3:16" ht="21" x14ac:dyDescent="0.25">
      <c r="C332" s="9" t="s">
        <v>39</v>
      </c>
      <c r="D332" s="12">
        <v>0.44444444444444442</v>
      </c>
      <c r="E332" s="12">
        <v>0</v>
      </c>
      <c r="F332" s="12">
        <v>0.2857142857142857</v>
      </c>
    </row>
    <row r="333" spans="3:16" ht="21" x14ac:dyDescent="0.25">
      <c r="C333" s="25" t="s">
        <v>40</v>
      </c>
      <c r="D333" s="48">
        <v>0.3888888888888889</v>
      </c>
      <c r="E333" s="48">
        <v>0</v>
      </c>
      <c r="F333" s="48">
        <v>0.25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68" t="s">
        <v>158</v>
      </c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9">
        <v>248</v>
      </c>
    </row>
    <row r="344" spans="3:16" ht="21" x14ac:dyDescent="0.25">
      <c r="C344" s="15" t="s">
        <v>6</v>
      </c>
      <c r="D344" s="49">
        <v>19</v>
      </c>
    </row>
    <row r="345" spans="3:16" ht="21" x14ac:dyDescent="0.25">
      <c r="C345" s="15" t="s">
        <v>36</v>
      </c>
      <c r="D345" s="49">
        <v>70</v>
      </c>
    </row>
    <row r="346" spans="3:16" ht="21" x14ac:dyDescent="0.25">
      <c r="C346" s="38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0.73590504451038574</v>
      </c>
    </row>
    <row r="349" spans="3:16" ht="21" x14ac:dyDescent="0.25">
      <c r="C349" s="15" t="s">
        <v>6</v>
      </c>
      <c r="D349" s="12">
        <v>5.637982195845697E-2</v>
      </c>
    </row>
    <row r="350" spans="3:16" ht="21" x14ac:dyDescent="0.25">
      <c r="C350" s="15" t="s">
        <v>36</v>
      </c>
      <c r="D350" s="12">
        <v>0.20771513353115728</v>
      </c>
    </row>
    <row r="351" spans="3:16" ht="54" customHeight="1" x14ac:dyDescent="0.25"/>
    <row r="352" spans="3:16" ht="23.25" x14ac:dyDescent="0.25">
      <c r="C352" s="68" t="s">
        <v>159</v>
      </c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38</v>
      </c>
      <c r="D355" s="49">
        <v>56</v>
      </c>
    </row>
    <row r="356" spans="3:4" ht="23.25" customHeight="1" x14ac:dyDescent="0.25">
      <c r="C356" s="9" t="s">
        <v>39</v>
      </c>
      <c r="D356" s="49">
        <v>66</v>
      </c>
    </row>
    <row r="357" spans="3:4" ht="23.25" customHeight="1" x14ac:dyDescent="0.25">
      <c r="C357" s="9" t="s">
        <v>160</v>
      </c>
      <c r="D357" s="49">
        <v>9</v>
      </c>
    </row>
    <row r="358" spans="3:4" ht="23.25" customHeight="1" x14ac:dyDescent="0.25">
      <c r="C358" s="9" t="s">
        <v>161</v>
      </c>
      <c r="D358" s="49">
        <v>1</v>
      </c>
    </row>
    <row r="359" spans="3:4" ht="23.25" customHeight="1" x14ac:dyDescent="0.25">
      <c r="C359" s="9" t="s">
        <v>162</v>
      </c>
      <c r="D359" s="49">
        <v>0</v>
      </c>
    </row>
    <row r="360" spans="3:4" ht="23.25" customHeight="1" x14ac:dyDescent="0.25">
      <c r="C360" s="9" t="s">
        <v>40</v>
      </c>
      <c r="D360" s="49">
        <v>2</v>
      </c>
    </row>
    <row r="361" spans="3:4" ht="23.25" customHeight="1" x14ac:dyDescent="0.25">
      <c r="C361" s="9" t="s">
        <v>163</v>
      </c>
      <c r="D361" s="49">
        <v>0</v>
      </c>
    </row>
    <row r="362" spans="3:4" ht="23.25" customHeight="1" x14ac:dyDescent="0.25">
      <c r="C362" s="9" t="s">
        <v>164</v>
      </c>
      <c r="D362" s="49">
        <v>101</v>
      </c>
    </row>
    <row r="363" spans="3:4" ht="23.25" customHeight="1" x14ac:dyDescent="0.25">
      <c r="C363" s="9" t="s">
        <v>36</v>
      </c>
      <c r="D363" s="49">
        <v>14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38</v>
      </c>
      <c r="D366" s="12">
        <v>0.22580645161290322</v>
      </c>
    </row>
    <row r="367" spans="3:4" ht="21" x14ac:dyDescent="0.25">
      <c r="C367" s="9" t="s">
        <v>39</v>
      </c>
      <c r="D367" s="12">
        <v>0.2661290322580645</v>
      </c>
    </row>
    <row r="368" spans="3:4" ht="21" x14ac:dyDescent="0.25">
      <c r="C368" s="9" t="s">
        <v>160</v>
      </c>
      <c r="D368" s="12">
        <v>3.6290322580645164E-2</v>
      </c>
    </row>
    <row r="369" spans="3:16" ht="21" x14ac:dyDescent="0.25">
      <c r="C369" s="9" t="s">
        <v>161</v>
      </c>
      <c r="D369" s="12">
        <v>4.0322580645161289E-3</v>
      </c>
    </row>
    <row r="370" spans="3:16" ht="21" x14ac:dyDescent="0.25">
      <c r="C370" s="9" t="s">
        <v>162</v>
      </c>
      <c r="D370" s="12">
        <v>0</v>
      </c>
    </row>
    <row r="371" spans="3:16" ht="21" x14ac:dyDescent="0.25">
      <c r="C371" s="9" t="s">
        <v>40</v>
      </c>
      <c r="D371" s="12">
        <v>8.0645161290322578E-3</v>
      </c>
    </row>
    <row r="372" spans="3:16" ht="21" x14ac:dyDescent="0.25">
      <c r="C372" s="9" t="s">
        <v>163</v>
      </c>
      <c r="D372" s="12">
        <v>0</v>
      </c>
    </row>
    <row r="373" spans="3:16" ht="21" x14ac:dyDescent="0.25">
      <c r="C373" s="9" t="s">
        <v>164</v>
      </c>
      <c r="D373" s="12">
        <v>0.40725806451612906</v>
      </c>
    </row>
    <row r="374" spans="3:16" ht="21" x14ac:dyDescent="0.25">
      <c r="C374" s="9" t="s">
        <v>36</v>
      </c>
      <c r="D374" s="12">
        <v>5.6451612903225805E-2</v>
      </c>
    </row>
    <row r="375" spans="3:16" ht="50.25" customHeight="1" x14ac:dyDescent="0.25"/>
    <row r="376" spans="3:16" ht="23.25" x14ac:dyDescent="0.25">
      <c r="C376" s="68" t="s">
        <v>165</v>
      </c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166</v>
      </c>
      <c r="D379" s="12">
        <v>0.42307692307692307</v>
      </c>
      <c r="E379" s="12">
        <v>0</v>
      </c>
    </row>
    <row r="380" spans="3:16" ht="21" x14ac:dyDescent="0.25">
      <c r="C380" s="9" t="s">
        <v>167</v>
      </c>
      <c r="D380" s="12">
        <v>0.42307692307692307</v>
      </c>
      <c r="E380" s="12">
        <v>0</v>
      </c>
    </row>
    <row r="381" spans="3:16" ht="21" x14ac:dyDescent="0.25">
      <c r="C381" s="9" t="s">
        <v>168</v>
      </c>
      <c r="D381" s="12">
        <v>0.23076923076923078</v>
      </c>
      <c r="E381" s="12">
        <v>0</v>
      </c>
    </row>
    <row r="382" spans="3:16" ht="21" x14ac:dyDescent="0.25">
      <c r="C382" s="9" t="s">
        <v>169</v>
      </c>
      <c r="D382" s="12">
        <v>3.8461538461538464E-2</v>
      </c>
      <c r="E382" s="12">
        <v>0</v>
      </c>
    </row>
    <row r="383" spans="3:16" ht="21" x14ac:dyDescent="0.25">
      <c r="C383" s="9" t="s">
        <v>23</v>
      </c>
      <c r="D383" s="12">
        <v>3.8461538461538464E-2</v>
      </c>
      <c r="E383" s="12">
        <v>0</v>
      </c>
    </row>
    <row r="384" spans="3:16" ht="21" x14ac:dyDescent="0.25">
      <c r="C384" s="38"/>
      <c r="D384" s="36"/>
      <c r="E384" s="36"/>
    </row>
    <row r="385" spans="3:16" ht="46.5" customHeight="1" x14ac:dyDescent="0.25"/>
    <row r="386" spans="3:16" ht="54.75" customHeight="1" x14ac:dyDescent="0.25">
      <c r="C386" s="64" t="s">
        <v>170</v>
      </c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41</v>
      </c>
      <c r="D389" s="12">
        <v>5.9347181008902079E-3</v>
      </c>
      <c r="E389" s="12">
        <v>0</v>
      </c>
      <c r="F389" s="12">
        <v>7.6923076923076927E-2</v>
      </c>
      <c r="G389" s="12">
        <v>0</v>
      </c>
    </row>
    <row r="390" spans="3:16" ht="21" x14ac:dyDescent="0.25">
      <c r="C390" s="9" t="s">
        <v>42</v>
      </c>
      <c r="D390" s="12">
        <v>5.9347181008902079E-3</v>
      </c>
      <c r="E390" s="12">
        <v>0</v>
      </c>
      <c r="F390" s="12">
        <v>0</v>
      </c>
      <c r="G390" s="12">
        <v>0</v>
      </c>
    </row>
    <row r="391" spans="3:16" ht="63" x14ac:dyDescent="0.25">
      <c r="C391" s="9" t="s">
        <v>43</v>
      </c>
      <c r="D391" s="12">
        <v>1.7804154302670624E-2</v>
      </c>
      <c r="E391" s="12">
        <v>2.1739130434782608E-2</v>
      </c>
      <c r="F391" s="12">
        <v>0.15384615384615385</v>
      </c>
      <c r="G391" s="12">
        <v>0</v>
      </c>
    </row>
    <row r="392" spans="3:16" ht="21" x14ac:dyDescent="0.25">
      <c r="C392" s="9" t="s">
        <v>171</v>
      </c>
      <c r="D392" s="12">
        <v>2.967359050445104E-3</v>
      </c>
      <c r="E392" s="12">
        <v>0</v>
      </c>
      <c r="F392" s="12">
        <v>0</v>
      </c>
      <c r="G392" s="12">
        <v>0</v>
      </c>
    </row>
    <row r="393" spans="3:16" ht="21" x14ac:dyDescent="0.25">
      <c r="C393" s="9" t="s">
        <v>172</v>
      </c>
      <c r="D393" s="12">
        <v>8.9020771513353119E-3</v>
      </c>
      <c r="E393" s="12">
        <v>0</v>
      </c>
      <c r="F393" s="12">
        <v>0</v>
      </c>
      <c r="G393" s="12">
        <v>0</v>
      </c>
    </row>
    <row r="394" spans="3:16" ht="21" x14ac:dyDescent="0.25">
      <c r="C394" s="9" t="s">
        <v>173</v>
      </c>
      <c r="D394" s="12">
        <v>8.9020771513353119E-3</v>
      </c>
      <c r="E394" s="12">
        <v>0</v>
      </c>
      <c r="F394" s="12">
        <v>3.8461538461538464E-2</v>
      </c>
      <c r="G394" s="12">
        <v>0</v>
      </c>
    </row>
    <row r="395" spans="3:16" ht="21" x14ac:dyDescent="0.25">
      <c r="C395" s="9" t="s">
        <v>44</v>
      </c>
      <c r="D395" s="12">
        <v>0</v>
      </c>
      <c r="E395" s="12">
        <v>0</v>
      </c>
      <c r="F395" s="12">
        <v>7.6923076923076927E-2</v>
      </c>
      <c r="G395" s="12">
        <v>0</v>
      </c>
    </row>
    <row r="396" spans="3:16" ht="21" x14ac:dyDescent="0.25">
      <c r="C396" s="9" t="s">
        <v>45</v>
      </c>
      <c r="D396" s="12">
        <v>0.19584569732937684</v>
      </c>
      <c r="E396" s="12">
        <v>0.58695652173913049</v>
      </c>
      <c r="F396" s="12">
        <v>0.53846153846153844</v>
      </c>
      <c r="G396" s="12">
        <v>0</v>
      </c>
    </row>
    <row r="397" spans="3:16" ht="21" x14ac:dyDescent="0.25">
      <c r="C397" s="38"/>
      <c r="D397" s="36"/>
      <c r="E397" s="36"/>
      <c r="F397" s="36"/>
      <c r="G397" s="36"/>
    </row>
    <row r="398" spans="3:16" ht="21" x14ac:dyDescent="0.25">
      <c r="C398" s="38"/>
      <c r="D398" s="36"/>
      <c r="E398" s="36"/>
      <c r="F398" s="36"/>
      <c r="G398" s="36"/>
    </row>
    <row r="399" spans="3:16" ht="21" x14ac:dyDescent="0.25">
      <c r="C399" s="38"/>
      <c r="D399" s="36"/>
      <c r="E399" s="36"/>
      <c r="F399" s="36"/>
      <c r="G399" s="36"/>
    </row>
    <row r="400" spans="3:16" ht="21" x14ac:dyDescent="0.25">
      <c r="C400" s="38"/>
      <c r="D400" s="36"/>
      <c r="E400" s="36"/>
      <c r="F400" s="36"/>
      <c r="G400" s="36"/>
    </row>
    <row r="401" spans="3:16" ht="21" x14ac:dyDescent="0.25">
      <c r="C401" s="38"/>
      <c r="D401" s="36"/>
      <c r="E401" s="36"/>
      <c r="F401" s="36"/>
      <c r="G401" s="36"/>
    </row>
    <row r="402" spans="3:16" ht="21" x14ac:dyDescent="0.25">
      <c r="C402" s="38"/>
      <c r="D402" s="36"/>
      <c r="E402" s="36"/>
      <c r="F402" s="36"/>
      <c r="G402" s="36"/>
    </row>
    <row r="403" spans="3:16" ht="21" x14ac:dyDescent="0.25">
      <c r="C403" s="38"/>
      <c r="D403" s="36"/>
      <c r="E403" s="36"/>
      <c r="F403" s="36"/>
      <c r="G403" s="36"/>
    </row>
    <row r="404" spans="3:16" ht="21" x14ac:dyDescent="0.25">
      <c r="C404" s="38"/>
      <c r="D404" s="36"/>
      <c r="E404" s="36"/>
      <c r="F404" s="36"/>
      <c r="G404" s="36"/>
    </row>
    <row r="405" spans="3:16" ht="21" x14ac:dyDescent="0.25">
      <c r="C405" s="38"/>
      <c r="D405" s="36"/>
      <c r="E405" s="36"/>
      <c r="F405" s="36"/>
      <c r="G405" s="36"/>
    </row>
    <row r="406" spans="3:16" ht="21" x14ac:dyDescent="0.25">
      <c r="C406" s="38"/>
      <c r="D406" s="36"/>
      <c r="E406" s="36"/>
      <c r="F406" s="36"/>
      <c r="G406" s="36"/>
    </row>
    <row r="407" spans="3:16" ht="21" x14ac:dyDescent="0.25">
      <c r="C407" s="38"/>
      <c r="D407" s="36"/>
      <c r="E407" s="36"/>
      <c r="F407" s="36"/>
      <c r="G407" s="36"/>
    </row>
    <row r="408" spans="3:16" ht="21" x14ac:dyDescent="0.25">
      <c r="C408" s="38"/>
      <c r="D408" s="36"/>
      <c r="E408" s="36"/>
      <c r="F408" s="36"/>
      <c r="G408" s="36"/>
    </row>
    <row r="409" spans="3:16" ht="21" x14ac:dyDescent="0.25">
      <c r="C409" s="38"/>
      <c r="D409" s="36"/>
      <c r="E409" s="36"/>
      <c r="F409" s="36"/>
      <c r="G409" s="36"/>
    </row>
    <row r="410" spans="3:16" ht="21" x14ac:dyDescent="0.25">
      <c r="C410" s="38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67" t="s">
        <v>46</v>
      </c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7" spans="3:16" ht="23.25" x14ac:dyDescent="0.25">
      <c r="C417" s="64" t="s">
        <v>174</v>
      </c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13</v>
      </c>
      <c r="E420" s="10">
        <v>3</v>
      </c>
      <c r="F420" s="10">
        <v>2</v>
      </c>
      <c r="G420" s="29"/>
    </row>
    <row r="421" spans="3:16" ht="21" x14ac:dyDescent="0.25">
      <c r="C421" s="15" t="s">
        <v>6</v>
      </c>
      <c r="D421" s="10">
        <v>30</v>
      </c>
      <c r="E421" s="10">
        <v>22</v>
      </c>
      <c r="F421" s="10">
        <v>9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0.30232558139534882</v>
      </c>
      <c r="E424" s="12">
        <v>0.12</v>
      </c>
      <c r="F424" s="12">
        <v>0.18181818181818182</v>
      </c>
    </row>
    <row r="425" spans="3:16" ht="21" x14ac:dyDescent="0.25">
      <c r="C425" s="15" t="s">
        <v>6</v>
      </c>
      <c r="D425" s="12">
        <v>0.69767441860465118</v>
      </c>
      <c r="E425" s="12">
        <v>0.88</v>
      </c>
      <c r="F425" s="12">
        <v>0.81818181818181823</v>
      </c>
    </row>
    <row r="426" spans="3:16" ht="88.5" customHeight="1" x14ac:dyDescent="0.25"/>
    <row r="427" spans="3:16" ht="23.25" x14ac:dyDescent="0.25">
      <c r="C427" s="67" t="s">
        <v>47</v>
      </c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9" spans="3:16" ht="23.25" x14ac:dyDescent="0.25">
      <c r="C429" s="64" t="s">
        <v>48</v>
      </c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175</v>
      </c>
      <c r="D432" s="10">
        <v>9</v>
      </c>
      <c r="E432" s="10">
        <v>3</v>
      </c>
      <c r="F432" s="10">
        <v>0</v>
      </c>
      <c r="G432" s="10">
        <v>12</v>
      </c>
    </row>
    <row r="433" spans="3:7" ht="21.75" customHeight="1" x14ac:dyDescent="0.25">
      <c r="C433" s="9" t="s">
        <v>49</v>
      </c>
      <c r="D433" s="10">
        <v>12</v>
      </c>
      <c r="E433" s="10">
        <v>5</v>
      </c>
      <c r="F433" s="10">
        <v>0</v>
      </c>
      <c r="G433" s="10">
        <v>17</v>
      </c>
    </row>
    <row r="434" spans="3:7" ht="21.75" customHeight="1" x14ac:dyDescent="0.25">
      <c r="C434" s="9" t="s">
        <v>176</v>
      </c>
      <c r="D434" s="10">
        <v>0</v>
      </c>
      <c r="E434" s="10">
        <v>1</v>
      </c>
      <c r="F434" s="10">
        <v>0</v>
      </c>
      <c r="G434" s="10">
        <v>1</v>
      </c>
    </row>
    <row r="435" spans="3:7" ht="21.75" customHeight="1" x14ac:dyDescent="0.25">
      <c r="C435" s="9" t="s">
        <v>50</v>
      </c>
      <c r="D435" s="10">
        <v>2</v>
      </c>
      <c r="E435" s="10">
        <v>1</v>
      </c>
      <c r="F435" s="10">
        <v>0</v>
      </c>
      <c r="G435" s="10">
        <v>3</v>
      </c>
    </row>
    <row r="436" spans="3:7" ht="21.75" customHeight="1" x14ac:dyDescent="0.25">
      <c r="C436" s="9" t="s">
        <v>51</v>
      </c>
      <c r="D436" s="10">
        <v>17</v>
      </c>
      <c r="E436" s="10">
        <v>14</v>
      </c>
      <c r="F436" s="10">
        <v>1</v>
      </c>
      <c r="G436" s="10">
        <v>32</v>
      </c>
    </row>
    <row r="437" spans="3:7" ht="38.25" customHeight="1" x14ac:dyDescent="0.25">
      <c r="C437" s="9" t="s">
        <v>177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36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8"/>
      <c r="D439" s="39"/>
      <c r="E439" s="39"/>
      <c r="F439" s="39"/>
      <c r="G439" s="39"/>
    </row>
    <row r="440" spans="3:7" ht="21" x14ac:dyDescent="0.25">
      <c r="C440" s="38"/>
      <c r="D440" s="39"/>
      <c r="E440" s="39"/>
      <c r="F440" s="39"/>
      <c r="G440" s="39"/>
    </row>
    <row r="441" spans="3:7" ht="21" x14ac:dyDescent="0.25">
      <c r="C441" s="38"/>
      <c r="D441" s="39"/>
      <c r="E441" s="39"/>
      <c r="F441" s="39"/>
      <c r="G441" s="39"/>
    </row>
    <row r="442" spans="3:7" ht="21" x14ac:dyDescent="0.25">
      <c r="C442" s="38"/>
      <c r="D442" s="39"/>
      <c r="E442" s="39"/>
      <c r="F442" s="39"/>
      <c r="G442" s="39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51</v>
      </c>
      <c r="D445" s="12">
        <v>0.36956521739130432</v>
      </c>
      <c r="E445" s="12">
        <v>0.53846153846153844</v>
      </c>
      <c r="F445" s="12">
        <v>7.6923076923076927E-2</v>
      </c>
      <c r="G445" s="12">
        <v>0.37647058823529411</v>
      </c>
    </row>
    <row r="446" spans="3:7" ht="21" x14ac:dyDescent="0.25">
      <c r="C446" s="9" t="s">
        <v>175</v>
      </c>
      <c r="D446" s="12">
        <v>0.19565217391304349</v>
      </c>
      <c r="E446" s="12">
        <v>0.11538461538461539</v>
      </c>
      <c r="F446" s="12">
        <v>0</v>
      </c>
      <c r="G446" s="12">
        <v>0.14117647058823529</v>
      </c>
    </row>
    <row r="447" spans="3:7" ht="21" x14ac:dyDescent="0.25">
      <c r="C447" s="9" t="s">
        <v>49</v>
      </c>
      <c r="D447" s="12">
        <v>0.2608695652173913</v>
      </c>
      <c r="E447" s="12">
        <v>0.19230769230769232</v>
      </c>
      <c r="F447" s="12">
        <v>0</v>
      </c>
      <c r="G447" s="12">
        <v>0.2</v>
      </c>
    </row>
    <row r="448" spans="3:7" ht="21" x14ac:dyDescent="0.25">
      <c r="C448" s="9" t="s">
        <v>50</v>
      </c>
      <c r="D448" s="12">
        <v>4.3478260869565216E-2</v>
      </c>
      <c r="E448" s="12">
        <v>3.8461538461538464E-2</v>
      </c>
      <c r="F448" s="12">
        <v>0</v>
      </c>
      <c r="G448" s="12">
        <v>3.5294117647058823E-2</v>
      </c>
    </row>
    <row r="449" spans="3:16" ht="21" x14ac:dyDescent="0.25">
      <c r="C449" s="9" t="s">
        <v>176</v>
      </c>
      <c r="D449" s="12">
        <v>0</v>
      </c>
      <c r="E449" s="12">
        <v>3.8461538461538464E-2</v>
      </c>
      <c r="F449" s="12">
        <v>0</v>
      </c>
      <c r="G449" s="12">
        <v>1.1764705882352941E-2</v>
      </c>
    </row>
    <row r="450" spans="3:16" ht="42" x14ac:dyDescent="0.25">
      <c r="C450" s="9" t="s">
        <v>177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64" t="s">
        <v>178</v>
      </c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179</v>
      </c>
      <c r="D459" s="10">
        <v>2</v>
      </c>
      <c r="E459" s="10">
        <v>0</v>
      </c>
      <c r="F459" s="10">
        <v>1</v>
      </c>
      <c r="G459" s="10">
        <v>0</v>
      </c>
      <c r="H459" s="10">
        <v>3</v>
      </c>
    </row>
    <row r="460" spans="3:16" ht="21" x14ac:dyDescent="0.25">
      <c r="C460" s="9" t="s">
        <v>180</v>
      </c>
      <c r="D460" s="10">
        <v>9</v>
      </c>
      <c r="E460" s="10">
        <v>4</v>
      </c>
      <c r="F460" s="10">
        <v>0</v>
      </c>
      <c r="G460" s="10">
        <v>0</v>
      </c>
      <c r="H460" s="10">
        <v>13</v>
      </c>
    </row>
    <row r="461" spans="3:16" ht="42" x14ac:dyDescent="0.25">
      <c r="C461" s="9" t="s">
        <v>181</v>
      </c>
      <c r="D461" s="10">
        <v>4</v>
      </c>
      <c r="E461" s="10">
        <v>0</v>
      </c>
      <c r="F461" s="10">
        <v>1</v>
      </c>
      <c r="G461" s="10">
        <v>0</v>
      </c>
      <c r="H461" s="10">
        <v>5</v>
      </c>
    </row>
    <row r="462" spans="3:16" ht="21" x14ac:dyDescent="0.25">
      <c r="C462" s="9" t="s">
        <v>6</v>
      </c>
      <c r="D462" s="10">
        <v>141</v>
      </c>
      <c r="E462" s="10">
        <v>2</v>
      </c>
      <c r="F462" s="10">
        <v>5</v>
      </c>
      <c r="G462" s="10">
        <v>1</v>
      </c>
      <c r="H462" s="10">
        <v>149</v>
      </c>
    </row>
    <row r="463" spans="3:16" ht="21" x14ac:dyDescent="0.25">
      <c r="C463" s="9" t="s">
        <v>36</v>
      </c>
      <c r="D463" s="10">
        <v>98</v>
      </c>
      <c r="E463" s="10">
        <v>28</v>
      </c>
      <c r="F463" s="10">
        <v>18</v>
      </c>
      <c r="G463" s="10">
        <v>12</v>
      </c>
      <c r="H463" s="10">
        <v>156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179</v>
      </c>
      <c r="D466" s="50">
        <v>6.6006600660066007E-3</v>
      </c>
      <c r="E466" s="50">
        <v>0</v>
      </c>
      <c r="F466" s="50">
        <v>0.04</v>
      </c>
      <c r="G466" s="50">
        <v>0</v>
      </c>
      <c r="H466" s="50">
        <v>7.9365079365079361E-3</v>
      </c>
    </row>
    <row r="467" spans="3:16" ht="21" x14ac:dyDescent="0.25">
      <c r="C467" s="9" t="s">
        <v>180</v>
      </c>
      <c r="D467" s="50">
        <v>2.9702970297029702E-2</v>
      </c>
      <c r="E467" s="50">
        <v>0.10810810810810811</v>
      </c>
      <c r="F467" s="50">
        <v>0</v>
      </c>
      <c r="G467" s="50">
        <v>0</v>
      </c>
      <c r="H467" s="50">
        <v>3.439153439153439E-2</v>
      </c>
    </row>
    <row r="468" spans="3:16" ht="42" x14ac:dyDescent="0.25">
      <c r="C468" s="9" t="s">
        <v>181</v>
      </c>
      <c r="D468" s="50">
        <v>1.3201320132013201E-2</v>
      </c>
      <c r="E468" s="50">
        <v>0</v>
      </c>
      <c r="F468" s="50">
        <v>0.04</v>
      </c>
      <c r="G468" s="50">
        <v>0</v>
      </c>
      <c r="H468" s="50">
        <v>1.3227513227513227E-2</v>
      </c>
    </row>
    <row r="469" spans="3:16" ht="21" x14ac:dyDescent="0.25">
      <c r="C469" s="9" t="s">
        <v>6</v>
      </c>
      <c r="D469" s="50">
        <v>0.46534653465346537</v>
      </c>
      <c r="E469" s="50">
        <v>5.4054054054054057E-2</v>
      </c>
      <c r="F469" s="50">
        <v>0.2</v>
      </c>
      <c r="G469" s="50">
        <v>7.6923076923076927E-2</v>
      </c>
      <c r="H469" s="50">
        <v>0.39417989417989419</v>
      </c>
    </row>
    <row r="470" spans="3:16" ht="44.25" customHeight="1" x14ac:dyDescent="0.25">
      <c r="C470" s="9" t="s">
        <v>36</v>
      </c>
      <c r="D470" s="50">
        <v>0.32343234323432341</v>
      </c>
      <c r="E470" s="50">
        <v>0.7567567567567568</v>
      </c>
      <c r="F470" s="50">
        <v>0.72</v>
      </c>
      <c r="G470" s="50">
        <v>0.92307692307692313</v>
      </c>
      <c r="H470" s="50">
        <v>0.41269841269841268</v>
      </c>
    </row>
    <row r="471" spans="3:16" ht="44.25" customHeight="1" x14ac:dyDescent="0.25"/>
    <row r="472" spans="3:16" ht="23.25" x14ac:dyDescent="0.25">
      <c r="C472" s="64" t="s">
        <v>182</v>
      </c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183</v>
      </c>
      <c r="D475" s="10">
        <v>17</v>
      </c>
      <c r="E475" s="10">
        <v>0</v>
      </c>
      <c r="F475" s="10">
        <v>1</v>
      </c>
      <c r="G475" s="10">
        <v>0</v>
      </c>
      <c r="H475" s="10">
        <v>18</v>
      </c>
    </row>
    <row r="476" spans="3:16" ht="42" x14ac:dyDescent="0.25">
      <c r="C476" s="9" t="s">
        <v>184</v>
      </c>
      <c r="D476" s="10">
        <v>86</v>
      </c>
      <c r="E476" s="10">
        <v>16</v>
      </c>
      <c r="F476" s="10">
        <v>10</v>
      </c>
      <c r="G476" s="10">
        <v>0</v>
      </c>
      <c r="H476" s="10">
        <v>112</v>
      </c>
    </row>
    <row r="477" spans="3:16" ht="21" x14ac:dyDescent="0.25">
      <c r="C477" s="9" t="s">
        <v>185</v>
      </c>
      <c r="D477" s="10">
        <v>15</v>
      </c>
      <c r="E477" s="10">
        <v>3</v>
      </c>
      <c r="F477" s="10">
        <v>3</v>
      </c>
      <c r="G477" s="10">
        <v>0</v>
      </c>
      <c r="H477" s="10">
        <v>21</v>
      </c>
    </row>
    <row r="478" spans="3:16" ht="21" x14ac:dyDescent="0.25">
      <c r="C478" s="9" t="s">
        <v>186</v>
      </c>
      <c r="D478" s="10">
        <v>1</v>
      </c>
      <c r="E478" s="10">
        <v>0</v>
      </c>
      <c r="F478" s="10">
        <v>0</v>
      </c>
      <c r="G478" s="10">
        <v>0</v>
      </c>
      <c r="H478" s="10">
        <v>1</v>
      </c>
    </row>
    <row r="479" spans="3:16" ht="42" x14ac:dyDescent="0.25">
      <c r="C479" s="9" t="s">
        <v>187</v>
      </c>
      <c r="D479" s="10">
        <v>20</v>
      </c>
      <c r="E479" s="10">
        <v>1</v>
      </c>
      <c r="F479" s="10">
        <v>1</v>
      </c>
      <c r="G479" s="10">
        <v>3</v>
      </c>
      <c r="H479" s="10">
        <v>25</v>
      </c>
    </row>
    <row r="480" spans="3:16" ht="21" x14ac:dyDescent="0.25">
      <c r="C480" s="9" t="s">
        <v>36</v>
      </c>
      <c r="D480" s="10">
        <v>184</v>
      </c>
      <c r="E480" s="10">
        <v>23</v>
      </c>
      <c r="F480" s="10">
        <v>8</v>
      </c>
      <c r="G480" s="10">
        <v>3</v>
      </c>
      <c r="H480" s="10">
        <v>218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183</v>
      </c>
      <c r="D483" s="50">
        <v>5.0445103857566766E-2</v>
      </c>
      <c r="E483" s="50">
        <v>0</v>
      </c>
      <c r="F483" s="50">
        <v>3.8461538461538464E-2</v>
      </c>
      <c r="G483" s="50">
        <v>0</v>
      </c>
      <c r="H483" s="50">
        <v>4.2654028436018961E-2</v>
      </c>
    </row>
    <row r="484" spans="3:16" ht="42" x14ac:dyDescent="0.25">
      <c r="C484" s="9" t="s">
        <v>184</v>
      </c>
      <c r="D484" s="50">
        <v>0.25519287833827892</v>
      </c>
      <c r="E484" s="50">
        <v>0.34782608695652173</v>
      </c>
      <c r="F484" s="50">
        <v>0.38461538461538464</v>
      </c>
      <c r="G484" s="50">
        <v>0</v>
      </c>
      <c r="H484" s="50">
        <v>0.26540284360189575</v>
      </c>
    </row>
    <row r="485" spans="3:16" ht="21" x14ac:dyDescent="0.25">
      <c r="C485" s="9" t="s">
        <v>185</v>
      </c>
      <c r="D485" s="50">
        <v>4.4510385756676561E-2</v>
      </c>
      <c r="E485" s="50">
        <v>6.5217391304347824E-2</v>
      </c>
      <c r="F485" s="50">
        <v>0.11538461538461539</v>
      </c>
      <c r="G485" s="50">
        <v>0</v>
      </c>
      <c r="H485" s="50">
        <v>4.9763033175355451E-2</v>
      </c>
    </row>
    <row r="486" spans="3:16" ht="21" x14ac:dyDescent="0.25">
      <c r="C486" s="9" t="s">
        <v>186</v>
      </c>
      <c r="D486" s="50">
        <v>2.967359050445104E-3</v>
      </c>
      <c r="E486" s="50">
        <v>0</v>
      </c>
      <c r="F486" s="50">
        <v>0</v>
      </c>
      <c r="G486" s="50">
        <v>0</v>
      </c>
      <c r="H486" s="50">
        <v>2.3696682464454978E-3</v>
      </c>
    </row>
    <row r="487" spans="3:16" ht="42" x14ac:dyDescent="0.25">
      <c r="C487" s="9" t="s">
        <v>187</v>
      </c>
      <c r="D487" s="50">
        <v>5.9347181008902079E-2</v>
      </c>
      <c r="E487" s="50">
        <v>2.1739130434782608E-2</v>
      </c>
      <c r="F487" s="50">
        <v>3.8461538461538464E-2</v>
      </c>
      <c r="G487" s="50">
        <v>0.23076923076923078</v>
      </c>
      <c r="H487" s="50">
        <v>5.9241706161137442E-2</v>
      </c>
    </row>
    <row r="488" spans="3:16" ht="21" x14ac:dyDescent="0.25">
      <c r="C488" s="9" t="s">
        <v>36</v>
      </c>
      <c r="D488" s="50">
        <v>0.54599406528189909</v>
      </c>
      <c r="E488" s="50">
        <v>0.5</v>
      </c>
      <c r="F488" s="50">
        <v>0.30769230769230771</v>
      </c>
      <c r="G488" s="50">
        <v>0.23076923076923078</v>
      </c>
      <c r="H488" s="50">
        <v>0.51658767772511849</v>
      </c>
    </row>
    <row r="491" spans="3:16" ht="23.25" x14ac:dyDescent="0.25">
      <c r="C491" s="64" t="s">
        <v>188</v>
      </c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13</v>
      </c>
      <c r="E494" s="10">
        <v>10</v>
      </c>
      <c r="F494" s="10">
        <v>5</v>
      </c>
      <c r="G494" s="10">
        <v>28</v>
      </c>
    </row>
    <row r="495" spans="3:16" ht="21" x14ac:dyDescent="0.25">
      <c r="C495" s="15" t="s">
        <v>6</v>
      </c>
      <c r="D495" s="10">
        <v>2</v>
      </c>
      <c r="E495" s="10">
        <v>2</v>
      </c>
      <c r="F495" s="10">
        <v>2</v>
      </c>
      <c r="G495" s="10">
        <v>6</v>
      </c>
    </row>
    <row r="496" spans="3:16" ht="21" x14ac:dyDescent="0.25">
      <c r="C496" s="15" t="s">
        <v>36</v>
      </c>
      <c r="D496" s="10">
        <v>28</v>
      </c>
      <c r="E496" s="10">
        <v>0</v>
      </c>
      <c r="F496" s="10">
        <v>6</v>
      </c>
      <c r="G496" s="10">
        <v>34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0.28260869565217389</v>
      </c>
      <c r="E499" s="12">
        <v>0.83333333333333337</v>
      </c>
      <c r="F499" s="12">
        <v>0.38461538461538464</v>
      </c>
      <c r="G499" s="12">
        <v>0.39436619718309857</v>
      </c>
    </row>
    <row r="500" spans="3:16" ht="21" x14ac:dyDescent="0.25">
      <c r="C500" s="15" t="s">
        <v>6</v>
      </c>
      <c r="D500" s="12">
        <v>4.3478260869565216E-2</v>
      </c>
      <c r="E500" s="12">
        <v>0.16666666666666666</v>
      </c>
      <c r="F500" s="12">
        <v>0.15384615384615385</v>
      </c>
      <c r="G500" s="12">
        <v>8.4507042253521125E-2</v>
      </c>
    </row>
    <row r="501" spans="3:16" ht="21" x14ac:dyDescent="0.25">
      <c r="C501" s="15" t="s">
        <v>36</v>
      </c>
      <c r="D501" s="12">
        <v>0.60869565217391308</v>
      </c>
      <c r="E501" s="12">
        <v>0</v>
      </c>
      <c r="F501" s="12">
        <v>0.46153846153846156</v>
      </c>
      <c r="G501" s="12">
        <v>0.47887323943661969</v>
      </c>
    </row>
    <row r="503" spans="3:16" ht="32.25" hidden="1" customHeight="1" x14ac:dyDescent="0.25">
      <c r="C503" s="64" t="s">
        <v>52</v>
      </c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189</v>
      </c>
      <c r="D506" s="10">
        <v>12</v>
      </c>
      <c r="E506" s="10">
        <v>9</v>
      </c>
      <c r="F506" s="10">
        <v>2</v>
      </c>
    </row>
    <row r="507" spans="3:16" ht="42" x14ac:dyDescent="0.25">
      <c r="C507" s="9" t="s">
        <v>190</v>
      </c>
      <c r="D507" s="10">
        <v>5</v>
      </c>
      <c r="E507" s="10">
        <v>4</v>
      </c>
      <c r="F507" s="10">
        <v>3</v>
      </c>
    </row>
    <row r="508" spans="3:16" ht="42" x14ac:dyDescent="0.25">
      <c r="C508" s="9" t="s">
        <v>191</v>
      </c>
      <c r="D508" s="10">
        <v>4</v>
      </c>
      <c r="E508" s="10">
        <v>2</v>
      </c>
      <c r="F508" s="10">
        <v>0</v>
      </c>
    </row>
    <row r="509" spans="3:16" ht="21" x14ac:dyDescent="0.25">
      <c r="C509" s="9" t="s">
        <v>192</v>
      </c>
      <c r="D509" s="10">
        <v>0</v>
      </c>
      <c r="E509" s="10">
        <v>0</v>
      </c>
      <c r="F509" s="10">
        <v>1</v>
      </c>
    </row>
    <row r="510" spans="3:16" ht="21" x14ac:dyDescent="0.25">
      <c r="C510" s="9" t="s">
        <v>36</v>
      </c>
      <c r="D510" s="10">
        <v>21</v>
      </c>
      <c r="E510" s="10">
        <v>10</v>
      </c>
      <c r="F510" s="10">
        <v>6</v>
      </c>
    </row>
    <row r="511" spans="3:16" ht="20.25" customHeight="1" x14ac:dyDescent="0.25">
      <c r="F511" s="1" t="s">
        <v>193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189</v>
      </c>
      <c r="D513" s="12">
        <v>0.2608695652173913</v>
      </c>
      <c r="E513" s="12">
        <v>0.34615384615384615</v>
      </c>
      <c r="F513" s="12">
        <v>0.15384615384615385</v>
      </c>
    </row>
    <row r="514" spans="3:16" ht="42" x14ac:dyDescent="0.25">
      <c r="C514" s="9" t="s">
        <v>190</v>
      </c>
      <c r="D514" s="12">
        <v>0.10869565217391304</v>
      </c>
      <c r="E514" s="12">
        <v>0.15384615384615385</v>
      </c>
      <c r="F514" s="12">
        <v>0.23076923076923078</v>
      </c>
    </row>
    <row r="515" spans="3:16" ht="42" x14ac:dyDescent="0.25">
      <c r="C515" s="9" t="s">
        <v>191</v>
      </c>
      <c r="D515" s="12">
        <v>8.6956521739130432E-2</v>
      </c>
      <c r="E515" s="12">
        <v>7.6923076923076927E-2</v>
      </c>
      <c r="F515" s="12">
        <v>0</v>
      </c>
    </row>
    <row r="516" spans="3:16" ht="21" x14ac:dyDescent="0.25">
      <c r="C516" s="9" t="s">
        <v>192</v>
      </c>
      <c r="D516" s="12">
        <v>0</v>
      </c>
      <c r="E516" s="12">
        <v>0</v>
      </c>
      <c r="F516" s="12">
        <v>7.6923076923076927E-2</v>
      </c>
    </row>
    <row r="517" spans="3:16" ht="21" x14ac:dyDescent="0.25">
      <c r="C517" s="9" t="s">
        <v>36</v>
      </c>
      <c r="D517" s="12">
        <v>0.45652173913043476</v>
      </c>
      <c r="E517" s="12">
        <v>0.38461538461538464</v>
      </c>
      <c r="F517" s="12">
        <v>0.46153846153846156</v>
      </c>
    </row>
    <row r="518" spans="3:16" ht="45.75" customHeight="1" x14ac:dyDescent="0.25"/>
    <row r="519" spans="3:16" ht="23.25" x14ac:dyDescent="0.25">
      <c r="C519" s="64" t="s">
        <v>194</v>
      </c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18</v>
      </c>
      <c r="E522" s="10">
        <v>15</v>
      </c>
      <c r="F522" s="10">
        <v>7</v>
      </c>
    </row>
    <row r="523" spans="3:16" ht="21" x14ac:dyDescent="0.25">
      <c r="C523" s="15" t="s">
        <v>6</v>
      </c>
      <c r="D523" s="10">
        <v>4</v>
      </c>
      <c r="E523" s="10">
        <v>1</v>
      </c>
      <c r="F523" s="10">
        <v>0</v>
      </c>
    </row>
    <row r="524" spans="3:16" ht="21" x14ac:dyDescent="0.25">
      <c r="C524" s="15" t="s">
        <v>36</v>
      </c>
      <c r="D524" s="10">
        <v>24</v>
      </c>
      <c r="E524" s="10">
        <v>10</v>
      </c>
      <c r="F524" s="10">
        <v>6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0.39130434782608697</v>
      </c>
      <c r="E527" s="12">
        <v>0.57692307692307687</v>
      </c>
      <c r="F527" s="12">
        <v>0.53846153846153844</v>
      </c>
    </row>
    <row r="528" spans="3:16" ht="21" x14ac:dyDescent="0.25">
      <c r="C528" s="15" t="s">
        <v>6</v>
      </c>
      <c r="D528" s="12">
        <v>8.6956521739130432E-2</v>
      </c>
      <c r="E528" s="12">
        <v>3.8461538461538464E-2</v>
      </c>
      <c r="F528" s="12">
        <v>0</v>
      </c>
    </row>
    <row r="529" spans="3:16" ht="21" x14ac:dyDescent="0.25">
      <c r="C529" s="15" t="s">
        <v>36</v>
      </c>
      <c r="D529" s="12">
        <v>0.52173913043478259</v>
      </c>
      <c r="E529" s="12">
        <v>0.38461538461538464</v>
      </c>
      <c r="F529" s="12">
        <v>0.46153846153846156</v>
      </c>
    </row>
    <row r="530" spans="3:16" ht="56.25" customHeight="1" x14ac:dyDescent="0.25"/>
    <row r="531" spans="3:16" ht="23.25" x14ac:dyDescent="0.25">
      <c r="C531" s="64" t="s">
        <v>195</v>
      </c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196</v>
      </c>
      <c r="D534" s="10">
        <v>1</v>
      </c>
      <c r="E534" s="10">
        <v>1</v>
      </c>
      <c r="F534" s="10">
        <v>0</v>
      </c>
    </row>
    <row r="535" spans="3:16" ht="42" x14ac:dyDescent="0.25">
      <c r="C535" s="15" t="s">
        <v>197</v>
      </c>
      <c r="D535" s="10">
        <v>11</v>
      </c>
      <c r="E535" s="10">
        <v>5</v>
      </c>
      <c r="F535" s="10">
        <v>1</v>
      </c>
    </row>
    <row r="536" spans="3:16" ht="42" x14ac:dyDescent="0.25">
      <c r="C536" s="15" t="s">
        <v>198</v>
      </c>
      <c r="D536" s="10">
        <v>4</v>
      </c>
      <c r="E536" s="10">
        <v>2</v>
      </c>
      <c r="F536" s="10">
        <v>3</v>
      </c>
    </row>
    <row r="537" spans="3:16" ht="42" x14ac:dyDescent="0.25">
      <c r="C537" s="15" t="s">
        <v>199</v>
      </c>
      <c r="D537" s="10">
        <v>0</v>
      </c>
      <c r="E537" s="10">
        <v>2</v>
      </c>
      <c r="F537" s="10">
        <v>1</v>
      </c>
    </row>
    <row r="538" spans="3:16" ht="42" x14ac:dyDescent="0.25">
      <c r="C538" s="15" t="s">
        <v>200</v>
      </c>
      <c r="D538" s="10">
        <v>1</v>
      </c>
      <c r="E538" s="10">
        <v>1</v>
      </c>
      <c r="F538" s="10">
        <v>1</v>
      </c>
    </row>
    <row r="539" spans="3:16" ht="42" x14ac:dyDescent="0.25">
      <c r="C539" s="15" t="s">
        <v>201</v>
      </c>
      <c r="D539" s="10">
        <v>0</v>
      </c>
      <c r="E539" s="10">
        <v>0</v>
      </c>
      <c r="F539" s="10">
        <v>0</v>
      </c>
    </row>
    <row r="540" spans="3:16" ht="21" x14ac:dyDescent="0.25">
      <c r="C540" s="15" t="s">
        <v>202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36</v>
      </c>
      <c r="D541" s="10">
        <v>28</v>
      </c>
      <c r="E541" s="10">
        <v>14</v>
      </c>
      <c r="F541" s="10">
        <v>6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196</v>
      </c>
      <c r="D544" s="12">
        <v>2.1739130434782608E-2</v>
      </c>
      <c r="E544" s="12">
        <v>3.8461538461538464E-2</v>
      </c>
      <c r="F544" s="12">
        <v>0</v>
      </c>
    </row>
    <row r="545" spans="3:16" ht="42" x14ac:dyDescent="0.25">
      <c r="C545" s="15" t="s">
        <v>197</v>
      </c>
      <c r="D545" s="12">
        <v>0.2391304347826087</v>
      </c>
      <c r="E545" s="12">
        <v>0.19230769230769232</v>
      </c>
      <c r="F545" s="12">
        <v>7.6923076923076927E-2</v>
      </c>
    </row>
    <row r="546" spans="3:16" ht="42" x14ac:dyDescent="0.25">
      <c r="C546" s="15" t="s">
        <v>198</v>
      </c>
      <c r="D546" s="12">
        <v>8.6956521739130432E-2</v>
      </c>
      <c r="E546" s="12">
        <v>7.6923076923076927E-2</v>
      </c>
      <c r="F546" s="12">
        <v>0.23076923076923078</v>
      </c>
    </row>
    <row r="547" spans="3:16" ht="42" x14ac:dyDescent="0.25">
      <c r="C547" s="15" t="s">
        <v>199</v>
      </c>
      <c r="D547" s="12">
        <v>0</v>
      </c>
      <c r="E547" s="12">
        <v>7.6923076923076927E-2</v>
      </c>
      <c r="F547" s="12">
        <v>7.6923076923076927E-2</v>
      </c>
    </row>
    <row r="548" spans="3:16" ht="42" x14ac:dyDescent="0.25">
      <c r="C548" s="15" t="s">
        <v>200</v>
      </c>
      <c r="D548" s="12">
        <v>2.1739130434782608E-2</v>
      </c>
      <c r="E548" s="12">
        <v>3.8461538461538464E-2</v>
      </c>
      <c r="F548" s="12">
        <v>7.6923076923076927E-2</v>
      </c>
    </row>
    <row r="549" spans="3:16" ht="42" x14ac:dyDescent="0.25">
      <c r="C549" s="15" t="s">
        <v>201</v>
      </c>
      <c r="D549" s="12">
        <v>0</v>
      </c>
      <c r="E549" s="12">
        <v>0</v>
      </c>
      <c r="F549" s="12">
        <v>0</v>
      </c>
    </row>
    <row r="550" spans="3:16" ht="21" x14ac:dyDescent="0.25">
      <c r="C550" s="15" t="s">
        <v>202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36</v>
      </c>
      <c r="D551" s="12">
        <v>0.60869565217391308</v>
      </c>
      <c r="E551" s="12">
        <v>0.53846153846153844</v>
      </c>
      <c r="F551" s="12">
        <v>0.46153846153846156</v>
      </c>
    </row>
    <row r="552" spans="3:16" ht="21" x14ac:dyDescent="0.25">
      <c r="C552" s="37"/>
      <c r="D552" s="36"/>
      <c r="E552" s="36"/>
      <c r="F552" s="36"/>
    </row>
    <row r="553" spans="3:16" ht="23.25" x14ac:dyDescent="0.25">
      <c r="C553" s="64" t="s">
        <v>203</v>
      </c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</row>
    <row r="554" spans="3:16" ht="21" x14ac:dyDescent="0.25">
      <c r="C554" s="37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1" t="s">
        <v>204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1" t="s">
        <v>205</v>
      </c>
      <c r="D557" s="10">
        <v>1</v>
      </c>
      <c r="E557" s="10">
        <v>1</v>
      </c>
      <c r="F557" s="10">
        <v>0</v>
      </c>
      <c r="G557" s="10">
        <v>2</v>
      </c>
    </row>
    <row r="558" spans="3:16" ht="61.5" customHeight="1" x14ac:dyDescent="0.25">
      <c r="C558" s="51" t="s">
        <v>206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1" t="s">
        <v>207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1" t="s">
        <v>208</v>
      </c>
      <c r="D560" s="10">
        <v>1</v>
      </c>
      <c r="E560" s="10">
        <v>0</v>
      </c>
      <c r="F560" s="10">
        <v>0</v>
      </c>
      <c r="G560" s="10">
        <v>1</v>
      </c>
    </row>
    <row r="561" spans="3:16" ht="48.75" customHeight="1" x14ac:dyDescent="0.25">
      <c r="C561" s="51" t="s">
        <v>209</v>
      </c>
      <c r="D561" s="10">
        <v>0</v>
      </c>
      <c r="E561" s="10">
        <v>0</v>
      </c>
      <c r="F561" s="10">
        <v>1</v>
      </c>
      <c r="G561" s="10">
        <v>1</v>
      </c>
    </row>
    <row r="562" spans="3:16" ht="37.5" customHeight="1" x14ac:dyDescent="0.25">
      <c r="C562" s="51" t="s">
        <v>210</v>
      </c>
      <c r="D562" s="10">
        <v>2</v>
      </c>
      <c r="E562" s="10">
        <v>0</v>
      </c>
      <c r="F562" s="10">
        <v>0</v>
      </c>
      <c r="G562" s="10">
        <v>2</v>
      </c>
    </row>
    <row r="563" spans="3:16" ht="54" customHeight="1" x14ac:dyDescent="0.25">
      <c r="C563" s="51" t="s">
        <v>211</v>
      </c>
      <c r="D563" s="10">
        <v>1</v>
      </c>
      <c r="E563" s="10">
        <v>2</v>
      </c>
      <c r="F563" s="10">
        <v>0</v>
      </c>
      <c r="G563" s="10">
        <v>3</v>
      </c>
    </row>
    <row r="564" spans="3:16" ht="23.25" customHeight="1" x14ac:dyDescent="0.25">
      <c r="C564" s="51" t="s">
        <v>212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1" t="s">
        <v>213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1" t="s">
        <v>214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1" t="s">
        <v>215</v>
      </c>
      <c r="D567" s="10">
        <v>1</v>
      </c>
      <c r="E567" s="10">
        <v>0</v>
      </c>
      <c r="F567" s="10">
        <v>0</v>
      </c>
      <c r="G567" s="10">
        <v>1</v>
      </c>
    </row>
    <row r="568" spans="3:16" ht="23.25" customHeight="1" x14ac:dyDescent="0.25">
      <c r="C568" s="51" t="s">
        <v>216</v>
      </c>
      <c r="D568" s="10">
        <v>8</v>
      </c>
      <c r="E568" s="10">
        <v>7</v>
      </c>
      <c r="F568" s="10">
        <v>1</v>
      </c>
      <c r="G568" s="10">
        <v>16</v>
      </c>
    </row>
    <row r="569" spans="3:16" ht="23.25" customHeight="1" x14ac:dyDescent="0.25">
      <c r="C569" s="51" t="s">
        <v>217</v>
      </c>
      <c r="D569" s="10">
        <v>0</v>
      </c>
      <c r="E569" s="10">
        <v>2</v>
      </c>
      <c r="F569" s="10">
        <v>2</v>
      </c>
      <c r="G569" s="10">
        <v>4</v>
      </c>
    </row>
    <row r="570" spans="3:16" ht="65.25" customHeight="1" x14ac:dyDescent="0.25">
      <c r="C570" s="51" t="s">
        <v>218</v>
      </c>
      <c r="D570" s="10">
        <v>2</v>
      </c>
      <c r="E570" s="10">
        <v>1</v>
      </c>
      <c r="F570" s="10">
        <v>0</v>
      </c>
      <c r="G570" s="10">
        <v>3</v>
      </c>
    </row>
    <row r="571" spans="3:16" ht="41.25" customHeight="1" x14ac:dyDescent="0.25">
      <c r="C571" s="51" t="s">
        <v>219</v>
      </c>
      <c r="D571" s="10">
        <v>5</v>
      </c>
      <c r="E571" s="10">
        <v>1</v>
      </c>
      <c r="F571" s="10">
        <v>0</v>
      </c>
      <c r="G571" s="10">
        <v>6</v>
      </c>
    </row>
    <row r="572" spans="3:16" ht="23.25" customHeight="1" x14ac:dyDescent="0.25">
      <c r="C572" s="51" t="s">
        <v>220</v>
      </c>
      <c r="D572" s="10">
        <v>3</v>
      </c>
      <c r="E572" s="10">
        <v>1</v>
      </c>
      <c r="F572" s="10">
        <v>2</v>
      </c>
      <c r="G572" s="10">
        <v>6</v>
      </c>
    </row>
    <row r="573" spans="3:16" ht="23.25" customHeight="1" x14ac:dyDescent="0.25">
      <c r="C573" s="51" t="s">
        <v>36</v>
      </c>
      <c r="D573" s="10">
        <v>22</v>
      </c>
      <c r="E573" s="10">
        <v>11</v>
      </c>
      <c r="F573" s="10">
        <v>7</v>
      </c>
      <c r="G573" s="10">
        <v>40</v>
      </c>
    </row>
    <row r="574" spans="3:16" ht="21" x14ac:dyDescent="0.25">
      <c r="C574" s="37"/>
      <c r="D574" s="36"/>
      <c r="E574" s="36"/>
      <c r="F574" s="36"/>
    </row>
    <row r="575" spans="3:16" ht="23.25" x14ac:dyDescent="0.25">
      <c r="C575" s="67" t="s">
        <v>221</v>
      </c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</row>
    <row r="576" spans="3:16" ht="21" x14ac:dyDescent="0.25">
      <c r="C576" s="37"/>
      <c r="D576" s="36"/>
      <c r="E576" s="36"/>
      <c r="F576" s="36"/>
    </row>
    <row r="577" spans="3:16" ht="23.25" x14ac:dyDescent="0.25">
      <c r="C577" s="64" t="s">
        <v>222</v>
      </c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</row>
    <row r="578" spans="3:16" ht="21" x14ac:dyDescent="0.25">
      <c r="C578" s="37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0</v>
      </c>
      <c r="E580" s="10">
        <v>1</v>
      </c>
      <c r="F580" s="10">
        <v>2</v>
      </c>
      <c r="G580" s="10">
        <v>3</v>
      </c>
    </row>
    <row r="581" spans="3:16" ht="21" x14ac:dyDescent="0.25">
      <c r="C581" s="15" t="s">
        <v>6</v>
      </c>
      <c r="D581" s="10">
        <v>0</v>
      </c>
      <c r="E581" s="10">
        <v>0</v>
      </c>
      <c r="F581" s="10">
        <v>1</v>
      </c>
      <c r="G581" s="10">
        <v>1</v>
      </c>
    </row>
    <row r="582" spans="3:16" ht="21" x14ac:dyDescent="0.25">
      <c r="C582" s="15" t="s">
        <v>36</v>
      </c>
      <c r="D582" s="10">
        <v>46</v>
      </c>
      <c r="E582" s="10">
        <v>25</v>
      </c>
      <c r="F582" s="10">
        <v>10</v>
      </c>
      <c r="G582" s="10">
        <v>81</v>
      </c>
    </row>
    <row r="583" spans="3:16" ht="21" x14ac:dyDescent="0.25">
      <c r="C583" s="37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</v>
      </c>
      <c r="E585" s="12">
        <v>3.8461538461538464E-2</v>
      </c>
      <c r="F585" s="12">
        <v>0.15384615384615385</v>
      </c>
      <c r="G585" s="12">
        <v>3.5294117647058823E-2</v>
      </c>
    </row>
    <row r="586" spans="3:16" ht="21" x14ac:dyDescent="0.25">
      <c r="C586" s="15" t="s">
        <v>6</v>
      </c>
      <c r="D586" s="12">
        <v>0</v>
      </c>
      <c r="E586" s="12">
        <v>0</v>
      </c>
      <c r="F586" s="12">
        <v>7.6923076923076927E-2</v>
      </c>
      <c r="G586" s="12">
        <v>1.1764705882352941E-2</v>
      </c>
    </row>
    <row r="587" spans="3:16" ht="21" x14ac:dyDescent="0.25">
      <c r="C587" s="15" t="s">
        <v>36</v>
      </c>
      <c r="D587" s="12">
        <v>1</v>
      </c>
      <c r="E587" s="12">
        <v>0.96153846153846156</v>
      </c>
      <c r="F587" s="12">
        <v>0.76923076923076927</v>
      </c>
      <c r="G587" s="12">
        <v>0.95294117647058818</v>
      </c>
    </row>
    <row r="588" spans="3:16" ht="21" x14ac:dyDescent="0.25">
      <c r="C588" s="37"/>
      <c r="D588" s="36"/>
      <c r="E588" s="36"/>
      <c r="F588" s="36"/>
    </row>
    <row r="589" spans="3:16" ht="21" x14ac:dyDescent="0.25">
      <c r="C589" s="37"/>
      <c r="D589" s="36"/>
      <c r="E589" s="36"/>
      <c r="F589" s="36"/>
    </row>
    <row r="590" spans="3:16" ht="21" x14ac:dyDescent="0.25">
      <c r="C590" s="37"/>
      <c r="D590" s="36"/>
      <c r="E590" s="36"/>
      <c r="F590" s="36"/>
    </row>
    <row r="591" spans="3:16" ht="21" x14ac:dyDescent="0.25">
      <c r="C591" s="37"/>
      <c r="D591" s="36"/>
      <c r="E591" s="36"/>
      <c r="F591" s="36"/>
    </row>
    <row r="592" spans="3:16" ht="21" x14ac:dyDescent="0.25">
      <c r="C592" s="37"/>
      <c r="D592" s="36"/>
      <c r="E592" s="36"/>
      <c r="F592" s="36"/>
    </row>
    <row r="593" spans="3:16" ht="21" x14ac:dyDescent="0.25">
      <c r="C593" s="37"/>
      <c r="D593" s="36"/>
      <c r="E593" s="36"/>
      <c r="F593" s="36"/>
    </row>
    <row r="594" spans="3:16" ht="23.25" x14ac:dyDescent="0.25">
      <c r="C594" s="64" t="s">
        <v>203</v>
      </c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</row>
    <row r="595" spans="3:16" ht="21" x14ac:dyDescent="0.25">
      <c r="C595" s="37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2" t="s">
        <v>219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2" t="s">
        <v>204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2" t="s">
        <v>210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2" t="s">
        <v>216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 x14ac:dyDescent="0.25">
      <c r="C601" s="52" t="s">
        <v>211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2" t="s">
        <v>212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2" t="s">
        <v>205</v>
      </c>
      <c r="D603" s="10">
        <v>0</v>
      </c>
      <c r="E603" s="10">
        <v>1</v>
      </c>
      <c r="F603" s="10">
        <v>0</v>
      </c>
      <c r="G603" s="10">
        <v>1</v>
      </c>
    </row>
    <row r="604" spans="3:16" ht="21" x14ac:dyDescent="0.25">
      <c r="C604" s="52" t="s">
        <v>208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2" t="s">
        <v>213</v>
      </c>
      <c r="D605" s="10">
        <v>1</v>
      </c>
      <c r="E605" s="10">
        <v>0</v>
      </c>
      <c r="F605" s="10">
        <v>0</v>
      </c>
      <c r="G605" s="10">
        <v>1</v>
      </c>
    </row>
    <row r="606" spans="3:16" ht="21" x14ac:dyDescent="0.25">
      <c r="C606" s="52" t="s">
        <v>214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2" t="s">
        <v>206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2" t="s">
        <v>215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2" t="s">
        <v>220</v>
      </c>
      <c r="D609" s="10">
        <v>0</v>
      </c>
      <c r="E609" s="10">
        <v>0</v>
      </c>
      <c r="F609" s="10">
        <v>3</v>
      </c>
      <c r="G609" s="10">
        <v>3</v>
      </c>
    </row>
    <row r="610" spans="3:16" ht="21" x14ac:dyDescent="0.25">
      <c r="C610" s="52" t="s">
        <v>217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2" t="s">
        <v>218</v>
      </c>
      <c r="D611" s="10">
        <v>0</v>
      </c>
      <c r="E611" s="10">
        <v>0</v>
      </c>
      <c r="F611" s="10">
        <v>0</v>
      </c>
      <c r="G611" s="10">
        <v>0</v>
      </c>
    </row>
    <row r="612" spans="3:16" ht="42" x14ac:dyDescent="0.25">
      <c r="C612" s="52" t="s">
        <v>207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2" t="s">
        <v>209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37"/>
      <c r="D614" s="36"/>
      <c r="E614" s="36"/>
      <c r="F614" s="36"/>
    </row>
    <row r="616" spans="3:16" ht="23.25" x14ac:dyDescent="0.25">
      <c r="C616" s="64" t="s">
        <v>53</v>
      </c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223</v>
      </c>
      <c r="D619" s="10">
        <v>4</v>
      </c>
      <c r="E619" s="10">
        <v>2</v>
      </c>
      <c r="F619" s="10">
        <v>1</v>
      </c>
      <c r="G619" s="10">
        <v>7</v>
      </c>
    </row>
    <row r="620" spans="3:16" ht="21" x14ac:dyDescent="0.25">
      <c r="C620" s="9" t="s">
        <v>224</v>
      </c>
      <c r="D620" s="10">
        <v>1</v>
      </c>
      <c r="E620" s="10">
        <v>0</v>
      </c>
      <c r="F620" s="10">
        <v>0</v>
      </c>
      <c r="G620" s="10">
        <v>1</v>
      </c>
    </row>
    <row r="621" spans="3:16" ht="21" x14ac:dyDescent="0.25">
      <c r="C621" s="9" t="s">
        <v>225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36</v>
      </c>
      <c r="D622" s="10">
        <v>40</v>
      </c>
      <c r="E622" s="10">
        <v>24</v>
      </c>
      <c r="F622" s="10">
        <v>11</v>
      </c>
      <c r="G622" s="10">
        <v>75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223</v>
      </c>
      <c r="D625" s="12">
        <v>8.6956521739130432E-2</v>
      </c>
      <c r="E625" s="12">
        <v>7.6923076923076927E-2</v>
      </c>
      <c r="F625" s="12">
        <v>7.6923076923076927E-2</v>
      </c>
      <c r="G625" s="12">
        <v>8.2352941176470587E-2</v>
      </c>
    </row>
    <row r="626" spans="3:16" ht="21" x14ac:dyDescent="0.25">
      <c r="C626" s="9" t="s">
        <v>224</v>
      </c>
      <c r="D626" s="12">
        <v>2.1739130434782608E-2</v>
      </c>
      <c r="E626" s="12">
        <v>0</v>
      </c>
      <c r="F626" s="12">
        <v>0</v>
      </c>
      <c r="G626" s="12">
        <v>1.1764705882352941E-2</v>
      </c>
    </row>
    <row r="627" spans="3:16" ht="21" x14ac:dyDescent="0.25">
      <c r="C627" s="9" t="s">
        <v>225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36</v>
      </c>
      <c r="D628" s="12">
        <v>0.86956521739130432</v>
      </c>
      <c r="E628" s="12">
        <v>0.92307692307692313</v>
      </c>
      <c r="F628" s="12">
        <v>0.84615384615384615</v>
      </c>
      <c r="G628" s="12">
        <v>0.88235294117647056</v>
      </c>
    </row>
    <row r="631" spans="3:16" ht="3.75" customHeight="1" x14ac:dyDescent="0.25"/>
    <row r="632" spans="3:16" ht="23.25" x14ac:dyDescent="0.25">
      <c r="C632" s="67" t="s">
        <v>54</v>
      </c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</row>
    <row r="634" spans="3:16" ht="23.25" x14ac:dyDescent="0.25">
      <c r="C634" s="64" t="s">
        <v>55</v>
      </c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208</v>
      </c>
      <c r="E637" s="10">
        <v>16</v>
      </c>
      <c r="F637" s="10">
        <v>12</v>
      </c>
      <c r="G637" s="10">
        <v>5</v>
      </c>
      <c r="H637" s="11">
        <v>241</v>
      </c>
    </row>
    <row r="638" spans="3:16" ht="21" x14ac:dyDescent="0.25">
      <c r="C638" s="15" t="s">
        <v>6</v>
      </c>
      <c r="D638" s="10">
        <v>87</v>
      </c>
      <c r="E638" s="10">
        <v>10</v>
      </c>
      <c r="F638" s="10">
        <v>6</v>
      </c>
      <c r="G638" s="10">
        <v>6</v>
      </c>
      <c r="H638" s="11">
        <v>109</v>
      </c>
    </row>
    <row r="639" spans="3:16" ht="21" x14ac:dyDescent="0.25">
      <c r="C639" s="15" t="s">
        <v>36</v>
      </c>
      <c r="D639" s="10">
        <v>40</v>
      </c>
      <c r="E639" s="10">
        <v>19</v>
      </c>
      <c r="F639" s="10">
        <v>8</v>
      </c>
      <c r="G639" s="10">
        <v>2</v>
      </c>
      <c r="H639" s="11">
        <v>69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0.6172106824925816</v>
      </c>
      <c r="E642" s="12">
        <v>0.34782608695652173</v>
      </c>
      <c r="F642" s="12">
        <v>0.46153846153846156</v>
      </c>
      <c r="G642" s="12">
        <v>0.38461538461538464</v>
      </c>
      <c r="H642" s="13">
        <v>0.57109004739336489</v>
      </c>
    </row>
    <row r="643" spans="3:8" ht="21" x14ac:dyDescent="0.25">
      <c r="C643" s="15" t="s">
        <v>6</v>
      </c>
      <c r="D643" s="12">
        <v>0.25816023738872401</v>
      </c>
      <c r="E643" s="12">
        <v>0.21739130434782608</v>
      </c>
      <c r="F643" s="12">
        <v>0.23076923076923078</v>
      </c>
      <c r="G643" s="12">
        <v>0.46153846153846156</v>
      </c>
      <c r="H643" s="13">
        <v>0.25829383886255924</v>
      </c>
    </row>
    <row r="644" spans="3:8" ht="21" x14ac:dyDescent="0.25">
      <c r="C644" s="15" t="s">
        <v>36</v>
      </c>
      <c r="D644" s="12">
        <v>0.11869436201780416</v>
      </c>
      <c r="E644" s="12">
        <v>0.41304347826086957</v>
      </c>
      <c r="F644" s="12">
        <v>0.30769230769230771</v>
      </c>
      <c r="G644" s="12">
        <v>0.15384615384615385</v>
      </c>
      <c r="H644" s="13">
        <v>0.16350710900473933</v>
      </c>
    </row>
    <row r="658" spans="3:16" ht="23.25" x14ac:dyDescent="0.25">
      <c r="C658" s="67" t="s">
        <v>226</v>
      </c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</row>
    <row r="660" spans="3:16" s="30" customFormat="1" ht="52.5" customHeight="1" x14ac:dyDescent="0.35">
      <c r="C660" s="66" t="s">
        <v>227</v>
      </c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258</v>
      </c>
    </row>
    <row r="664" spans="3:16" ht="21" x14ac:dyDescent="0.25">
      <c r="C664" s="15" t="s">
        <v>6</v>
      </c>
      <c r="D664" s="10">
        <v>33</v>
      </c>
    </row>
    <row r="665" spans="3:16" ht="21" x14ac:dyDescent="0.25">
      <c r="C665" s="15" t="s">
        <v>129</v>
      </c>
      <c r="D665" s="10">
        <v>12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0.85148514851485146</v>
      </c>
    </row>
    <row r="669" spans="3:16" ht="21" x14ac:dyDescent="0.25">
      <c r="C669" s="15" t="s">
        <v>6</v>
      </c>
      <c r="D669" s="12">
        <v>0.10891089108910891</v>
      </c>
    </row>
    <row r="670" spans="3:16" ht="21" x14ac:dyDescent="0.25">
      <c r="C670" s="15" t="s">
        <v>129</v>
      </c>
      <c r="D670" s="12">
        <v>3.9603960396039604E-2</v>
      </c>
    </row>
    <row r="673" spans="3:16" ht="23.25" x14ac:dyDescent="0.25">
      <c r="C673" s="67" t="s">
        <v>228</v>
      </c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</row>
    <row r="675" spans="3:16" ht="54" customHeight="1" x14ac:dyDescent="0.25">
      <c r="C675" s="64" t="s">
        <v>229</v>
      </c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96</v>
      </c>
      <c r="D678" s="10">
        <v>122</v>
      </c>
    </row>
    <row r="679" spans="3:16" ht="21" x14ac:dyDescent="0.25">
      <c r="C679" s="9" t="s">
        <v>127</v>
      </c>
      <c r="D679" s="10">
        <v>153</v>
      </c>
    </row>
    <row r="680" spans="3:16" ht="21" x14ac:dyDescent="0.25">
      <c r="C680" s="9" t="s">
        <v>98</v>
      </c>
      <c r="D680" s="10">
        <v>22</v>
      </c>
    </row>
    <row r="681" spans="3:16" ht="21" x14ac:dyDescent="0.25">
      <c r="C681" s="9" t="s">
        <v>128</v>
      </c>
      <c r="D681" s="10">
        <v>2</v>
      </c>
    </row>
    <row r="682" spans="3:16" ht="21" x14ac:dyDescent="0.25">
      <c r="C682" s="9" t="s">
        <v>129</v>
      </c>
      <c r="D682" s="10">
        <v>4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96</v>
      </c>
      <c r="D685" s="12">
        <v>0.40264026402640263</v>
      </c>
    </row>
    <row r="686" spans="3:16" ht="21" x14ac:dyDescent="0.25">
      <c r="C686" s="9" t="s">
        <v>127</v>
      </c>
      <c r="D686" s="12">
        <v>0.50495049504950495</v>
      </c>
    </row>
    <row r="687" spans="3:16" ht="21" x14ac:dyDescent="0.25">
      <c r="C687" s="9" t="s">
        <v>98</v>
      </c>
      <c r="D687" s="12">
        <v>7.2607260726072612E-2</v>
      </c>
    </row>
    <row r="688" spans="3:16" ht="21" x14ac:dyDescent="0.25">
      <c r="C688" s="9" t="s">
        <v>128</v>
      </c>
      <c r="D688" s="12">
        <v>6.6006600660066007E-3</v>
      </c>
    </row>
    <row r="689" spans="3:16" ht="21" x14ac:dyDescent="0.25">
      <c r="C689" s="9" t="s">
        <v>129</v>
      </c>
      <c r="D689" s="12">
        <v>1.3201320132013201E-2</v>
      </c>
    </row>
    <row r="691" spans="3:16" ht="23.25" x14ac:dyDescent="0.25">
      <c r="C691" s="67" t="s">
        <v>56</v>
      </c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</row>
    <row r="693" spans="3:16" ht="42" customHeight="1" x14ac:dyDescent="0.25">
      <c r="C693" s="66" t="s">
        <v>57</v>
      </c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1</v>
      </c>
      <c r="E696" s="10">
        <v>0</v>
      </c>
      <c r="F696" s="10">
        <v>0</v>
      </c>
      <c r="G696" s="10">
        <v>0</v>
      </c>
      <c r="H696" s="10">
        <v>1</v>
      </c>
    </row>
    <row r="697" spans="3:16" ht="21" x14ac:dyDescent="0.25">
      <c r="C697" s="15">
        <v>2</v>
      </c>
      <c r="D697" s="10">
        <v>1</v>
      </c>
      <c r="E697" s="10">
        <v>0</v>
      </c>
      <c r="F697" s="10">
        <v>0</v>
      </c>
      <c r="G697" s="10">
        <v>0</v>
      </c>
      <c r="H697" s="10">
        <v>1</v>
      </c>
    </row>
    <row r="698" spans="3:16" ht="21" x14ac:dyDescent="0.25">
      <c r="C698" s="15">
        <v>3</v>
      </c>
      <c r="D698" s="10">
        <v>17</v>
      </c>
      <c r="E698" s="10">
        <v>9</v>
      </c>
      <c r="F698" s="10">
        <v>4</v>
      </c>
      <c r="G698" s="10">
        <v>1</v>
      </c>
      <c r="H698" s="10">
        <v>31</v>
      </c>
    </row>
    <row r="699" spans="3:16" ht="21" x14ac:dyDescent="0.25">
      <c r="C699" s="15">
        <v>4</v>
      </c>
      <c r="D699" s="10">
        <v>171</v>
      </c>
      <c r="E699" s="10">
        <v>19</v>
      </c>
      <c r="F699" s="10">
        <v>10</v>
      </c>
      <c r="G699" s="10">
        <v>4</v>
      </c>
      <c r="H699" s="10">
        <v>204</v>
      </c>
    </row>
    <row r="700" spans="3:16" ht="21" x14ac:dyDescent="0.25">
      <c r="C700" s="15">
        <v>5</v>
      </c>
      <c r="D700" s="10">
        <v>113</v>
      </c>
      <c r="E700" s="10">
        <v>9</v>
      </c>
      <c r="F700" s="10">
        <v>11</v>
      </c>
      <c r="G700" s="10">
        <v>6</v>
      </c>
      <c r="H700" s="10">
        <v>139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3.3003300330033004E-3</v>
      </c>
      <c r="E703" s="12">
        <v>0</v>
      </c>
      <c r="F703" s="12">
        <v>0</v>
      </c>
      <c r="G703" s="12">
        <v>0</v>
      </c>
      <c r="H703" s="12">
        <v>2.6595744680851063E-3</v>
      </c>
    </row>
    <row r="704" spans="3:16" ht="21" x14ac:dyDescent="0.25">
      <c r="C704" s="15">
        <v>2</v>
      </c>
      <c r="D704" s="12">
        <v>3.3003300330033004E-3</v>
      </c>
      <c r="E704" s="12">
        <v>0</v>
      </c>
      <c r="F704" s="12">
        <v>0</v>
      </c>
      <c r="G704" s="12">
        <v>0</v>
      </c>
      <c r="H704" s="12">
        <v>2.6595744680851063E-3</v>
      </c>
    </row>
    <row r="705" spans="3:8" ht="21" x14ac:dyDescent="0.25">
      <c r="C705" s="15">
        <v>3</v>
      </c>
      <c r="D705" s="12">
        <v>5.6105610561056105E-2</v>
      </c>
      <c r="E705" s="12">
        <v>0.24324324324324326</v>
      </c>
      <c r="F705" s="12">
        <v>0.16</v>
      </c>
      <c r="G705" s="12">
        <v>9.0909090909090912E-2</v>
      </c>
      <c r="H705" s="12">
        <v>8.2446808510638292E-2</v>
      </c>
    </row>
    <row r="706" spans="3:8" ht="21" x14ac:dyDescent="0.25">
      <c r="C706" s="15">
        <v>4</v>
      </c>
      <c r="D706" s="12">
        <v>0.5643564356435643</v>
      </c>
      <c r="E706" s="12">
        <v>0.51351351351351349</v>
      </c>
      <c r="F706" s="12">
        <v>0.4</v>
      </c>
      <c r="G706" s="12">
        <v>0.36363636363636365</v>
      </c>
      <c r="H706" s="12">
        <v>0.54255319148936165</v>
      </c>
    </row>
    <row r="707" spans="3:8" ht="21" x14ac:dyDescent="0.25">
      <c r="C707" s="15">
        <v>5</v>
      </c>
      <c r="D707" s="12">
        <v>0.37293729372937295</v>
      </c>
      <c r="E707" s="12">
        <v>0.24324324324324326</v>
      </c>
      <c r="F707" s="12">
        <v>0.44</v>
      </c>
      <c r="G707" s="12">
        <v>0.54545454545454541</v>
      </c>
      <c r="H707" s="12">
        <v>0.36968085106382981</v>
      </c>
    </row>
    <row r="726" spans="3:16" ht="23.25" x14ac:dyDescent="0.25">
      <c r="C726" s="64" t="s">
        <v>230</v>
      </c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</row>
    <row r="728" spans="3:16" ht="23.25" x14ac:dyDescent="0.25">
      <c r="C728" s="8" t="s">
        <v>231</v>
      </c>
      <c r="D728" s="8" t="s">
        <v>14</v>
      </c>
      <c r="E728" s="8" t="s">
        <v>232</v>
      </c>
    </row>
    <row r="729" spans="3:16" ht="21" x14ac:dyDescent="0.25">
      <c r="C729" s="9" t="s">
        <v>233</v>
      </c>
      <c r="D729" s="10">
        <v>25</v>
      </c>
      <c r="E729" s="12">
        <v>8.2508250825082508E-2</v>
      </c>
    </row>
    <row r="730" spans="3:16" ht="21" x14ac:dyDescent="0.25">
      <c r="C730" s="9" t="s">
        <v>234</v>
      </c>
      <c r="D730" s="10">
        <v>5</v>
      </c>
      <c r="E730" s="12">
        <v>1.65016501650165E-2</v>
      </c>
    </row>
    <row r="731" spans="3:16" ht="42" x14ac:dyDescent="0.25">
      <c r="C731" s="9" t="s">
        <v>235</v>
      </c>
      <c r="D731" s="10">
        <v>4</v>
      </c>
      <c r="E731" s="12">
        <v>1.3201320132013201E-2</v>
      </c>
    </row>
    <row r="732" spans="3:16" ht="63" x14ac:dyDescent="0.25">
      <c r="C732" s="9" t="s">
        <v>236</v>
      </c>
      <c r="D732" s="10">
        <v>15</v>
      </c>
      <c r="E732" s="12">
        <v>4.9504950495049507E-2</v>
      </c>
    </row>
    <row r="733" spans="3:16" ht="84" x14ac:dyDescent="0.25">
      <c r="C733" s="9" t="s">
        <v>237</v>
      </c>
      <c r="D733" s="10">
        <v>4</v>
      </c>
      <c r="E733" s="12">
        <v>1.3201320132013201E-2</v>
      </c>
    </row>
    <row r="734" spans="3:16" ht="21" x14ac:dyDescent="0.25">
      <c r="C734" s="9" t="s">
        <v>238</v>
      </c>
      <c r="D734" s="10">
        <v>74</v>
      </c>
      <c r="E734" s="12">
        <v>0.24422442244224424</v>
      </c>
    </row>
    <row r="735" spans="3:16" ht="21" x14ac:dyDescent="0.25">
      <c r="C735" s="9" t="s">
        <v>36</v>
      </c>
      <c r="D735" s="10">
        <v>49</v>
      </c>
      <c r="E735" s="12">
        <v>0.1617161716171617</v>
      </c>
    </row>
    <row r="736" spans="3:16" ht="37.5" customHeight="1" x14ac:dyDescent="0.25"/>
    <row r="737" spans="3:16" ht="23.25" x14ac:dyDescent="0.25">
      <c r="C737" s="64" t="s">
        <v>239</v>
      </c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96</v>
      </c>
      <c r="D740" s="53">
        <v>44</v>
      </c>
      <c r="E740" s="10">
        <v>3</v>
      </c>
      <c r="F740" s="11">
        <v>47</v>
      </c>
    </row>
    <row r="741" spans="3:16" ht="18.75" customHeight="1" x14ac:dyDescent="0.25">
      <c r="C741" s="9" t="s">
        <v>127</v>
      </c>
      <c r="D741" s="53">
        <v>124</v>
      </c>
      <c r="E741" s="10">
        <v>16</v>
      </c>
      <c r="F741" s="11">
        <v>140</v>
      </c>
    </row>
    <row r="742" spans="3:16" ht="21" x14ac:dyDescent="0.25">
      <c r="C742" s="9" t="s">
        <v>98</v>
      </c>
      <c r="D742" s="53">
        <v>92</v>
      </c>
      <c r="E742" s="10">
        <v>14</v>
      </c>
      <c r="F742" s="11">
        <v>106</v>
      </c>
    </row>
    <row r="743" spans="3:16" ht="21" x14ac:dyDescent="0.25">
      <c r="C743" s="9" t="s">
        <v>128</v>
      </c>
      <c r="D743" s="53">
        <v>10</v>
      </c>
      <c r="E743" s="10">
        <v>2</v>
      </c>
      <c r="F743" s="11">
        <v>12</v>
      </c>
    </row>
    <row r="744" spans="3:16" ht="21" x14ac:dyDescent="0.25">
      <c r="C744" s="9" t="s">
        <v>129</v>
      </c>
      <c r="D744" s="53">
        <v>33</v>
      </c>
      <c r="E744" s="10">
        <v>2</v>
      </c>
      <c r="F744" s="11">
        <v>35</v>
      </c>
    </row>
    <row r="745" spans="3:16" ht="21" x14ac:dyDescent="0.25">
      <c r="C745" s="9" t="s">
        <v>11</v>
      </c>
      <c r="D745" s="53">
        <v>303</v>
      </c>
      <c r="E745" s="53">
        <v>37</v>
      </c>
      <c r="F745" s="54">
        <v>340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96</v>
      </c>
      <c r="D748" s="12">
        <v>0.14521452145214522</v>
      </c>
      <c r="E748" s="12">
        <v>8.1081081081081086E-2</v>
      </c>
      <c r="F748" s="13">
        <v>0.13823529411764707</v>
      </c>
      <c r="G748" s="55"/>
    </row>
    <row r="749" spans="3:16" ht="21" x14ac:dyDescent="0.25">
      <c r="C749" s="9" t="s">
        <v>127</v>
      </c>
      <c r="D749" s="12">
        <v>0.40924092409240925</v>
      </c>
      <c r="E749" s="12">
        <v>0.43243243243243246</v>
      </c>
      <c r="F749" s="13">
        <v>0.41176470588235292</v>
      </c>
    </row>
    <row r="750" spans="3:16" ht="21" x14ac:dyDescent="0.25">
      <c r="C750" s="9" t="s">
        <v>98</v>
      </c>
      <c r="D750" s="12">
        <v>0.30363036303630364</v>
      </c>
      <c r="E750" s="12">
        <v>0.3783783783783784</v>
      </c>
      <c r="F750" s="13">
        <v>0.31176470588235294</v>
      </c>
    </row>
    <row r="751" spans="3:16" ht="21" x14ac:dyDescent="0.25">
      <c r="C751" s="9" t="s">
        <v>128</v>
      </c>
      <c r="D751" s="12">
        <v>3.3003300330033E-2</v>
      </c>
      <c r="E751" s="12">
        <v>5.4054054054054057E-2</v>
      </c>
      <c r="F751" s="13">
        <v>3.5294117647058823E-2</v>
      </c>
    </row>
    <row r="752" spans="3:16" ht="21" x14ac:dyDescent="0.25">
      <c r="C752" s="9" t="s">
        <v>129</v>
      </c>
      <c r="D752" s="12">
        <v>0.10891089108910891</v>
      </c>
      <c r="E752" s="12">
        <v>5.4054054054054057E-2</v>
      </c>
      <c r="F752" s="13">
        <v>0.10294117647058823</v>
      </c>
    </row>
    <row r="753" spans="3:16" ht="40.5" customHeight="1" x14ac:dyDescent="0.25"/>
    <row r="754" spans="3:16" ht="23.25" x14ac:dyDescent="0.25">
      <c r="C754" s="64" t="s">
        <v>240</v>
      </c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241</v>
      </c>
      <c r="D757" s="10">
        <v>6</v>
      </c>
      <c r="E757" s="10">
        <v>4</v>
      </c>
      <c r="F757" s="10">
        <v>2</v>
      </c>
      <c r="G757" s="10">
        <v>12</v>
      </c>
    </row>
    <row r="758" spans="3:16" ht="21" x14ac:dyDescent="0.25">
      <c r="C758" s="9" t="s">
        <v>242</v>
      </c>
      <c r="D758" s="10">
        <v>15</v>
      </c>
      <c r="E758" s="10">
        <v>10</v>
      </c>
      <c r="F758" s="10">
        <v>7</v>
      </c>
      <c r="G758" s="10">
        <v>32</v>
      </c>
    </row>
    <row r="759" spans="3:16" ht="21" x14ac:dyDescent="0.25">
      <c r="C759" s="9" t="s">
        <v>243</v>
      </c>
      <c r="D759" s="10">
        <v>15</v>
      </c>
      <c r="E759" s="10">
        <v>11</v>
      </c>
      <c r="F759" s="10">
        <v>2</v>
      </c>
      <c r="G759" s="10">
        <v>28</v>
      </c>
    </row>
    <row r="760" spans="3:16" ht="21" x14ac:dyDescent="0.25">
      <c r="C760" s="9" t="s">
        <v>244</v>
      </c>
      <c r="D760" s="10">
        <v>1</v>
      </c>
      <c r="E760" s="10">
        <v>0</v>
      </c>
      <c r="F760" s="10">
        <v>0</v>
      </c>
      <c r="G760" s="10">
        <v>1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241</v>
      </c>
      <c r="D781" s="12">
        <v>0.16216216216216217</v>
      </c>
      <c r="E781" s="12">
        <v>0.16</v>
      </c>
      <c r="F781" s="12">
        <v>0.18181818181818182</v>
      </c>
      <c r="G781" s="12">
        <v>0.16438356164383561</v>
      </c>
    </row>
    <row r="782" spans="3:7" ht="21" x14ac:dyDescent="0.25">
      <c r="C782" s="9" t="s">
        <v>242</v>
      </c>
      <c r="D782" s="12">
        <v>0.40540540540540543</v>
      </c>
      <c r="E782" s="12">
        <v>0.4</v>
      </c>
      <c r="F782" s="12">
        <v>0.63636363636363635</v>
      </c>
      <c r="G782" s="12">
        <v>0.43835616438356162</v>
      </c>
    </row>
    <row r="783" spans="3:7" ht="21" x14ac:dyDescent="0.25">
      <c r="C783" s="9" t="s">
        <v>243</v>
      </c>
      <c r="D783" s="12">
        <v>0.40540540540540543</v>
      </c>
      <c r="E783" s="12">
        <v>0.44</v>
      </c>
      <c r="F783" s="12">
        <v>0.18181818181818182</v>
      </c>
      <c r="G783" s="12">
        <v>0.38356164383561642</v>
      </c>
    </row>
    <row r="784" spans="3:7" ht="21" x14ac:dyDescent="0.25">
      <c r="C784" s="9" t="s">
        <v>244</v>
      </c>
      <c r="D784" s="12">
        <v>2.7027027027027029E-2</v>
      </c>
      <c r="E784" s="12">
        <v>0</v>
      </c>
      <c r="F784" s="12">
        <v>0</v>
      </c>
      <c r="G784" s="12">
        <v>1.3698630136986301E-2</v>
      </c>
    </row>
    <row r="785" spans="3:16" ht="98.25" customHeight="1" x14ac:dyDescent="0.25"/>
    <row r="786" spans="3:16" ht="22.5" x14ac:dyDescent="0.25">
      <c r="C786" s="65" t="s">
        <v>245</v>
      </c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</row>
    <row r="788" spans="3:16" ht="23.25" x14ac:dyDescent="0.25">
      <c r="C788" s="8" t="s">
        <v>246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4</v>
      </c>
      <c r="E789" s="10">
        <v>1</v>
      </c>
      <c r="F789" s="10">
        <v>5</v>
      </c>
    </row>
    <row r="790" spans="3:16" ht="21" x14ac:dyDescent="0.25">
      <c r="C790" s="9" t="s">
        <v>247</v>
      </c>
      <c r="D790" s="10">
        <v>12</v>
      </c>
      <c r="E790" s="10">
        <v>6</v>
      </c>
      <c r="F790" s="10">
        <v>18</v>
      </c>
    </row>
    <row r="791" spans="3:16" ht="21" x14ac:dyDescent="0.25">
      <c r="C791" s="9" t="s">
        <v>58</v>
      </c>
      <c r="D791" s="10">
        <v>2</v>
      </c>
      <c r="E791" s="10">
        <v>1</v>
      </c>
      <c r="F791" s="10">
        <v>3</v>
      </c>
    </row>
    <row r="792" spans="3:16" ht="21" x14ac:dyDescent="0.25">
      <c r="C792" s="9" t="s">
        <v>248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249</v>
      </c>
      <c r="D793" s="10">
        <v>7</v>
      </c>
      <c r="E793" s="10">
        <v>3</v>
      </c>
      <c r="F793" s="10">
        <v>10</v>
      </c>
    </row>
    <row r="795" spans="3:16" ht="23.25" x14ac:dyDescent="0.25">
      <c r="C795" s="8" t="s">
        <v>250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0.16</v>
      </c>
      <c r="E796" s="12">
        <v>9.0909090909090912E-2</v>
      </c>
      <c r="F796" s="12">
        <v>0.1388888888888889</v>
      </c>
    </row>
    <row r="797" spans="3:16" ht="21" x14ac:dyDescent="0.25">
      <c r="C797" s="9" t="s">
        <v>247</v>
      </c>
      <c r="D797" s="12">
        <v>0.48</v>
      </c>
      <c r="E797" s="12">
        <v>0.54545454545454541</v>
      </c>
      <c r="F797" s="12">
        <v>0.5</v>
      </c>
    </row>
    <row r="798" spans="3:16" ht="21" x14ac:dyDescent="0.25">
      <c r="C798" s="9" t="s">
        <v>58</v>
      </c>
      <c r="D798" s="12">
        <v>0.08</v>
      </c>
      <c r="E798" s="12">
        <v>9.0909090909090912E-2</v>
      </c>
      <c r="F798" s="12">
        <v>8.3333333333333329E-2</v>
      </c>
    </row>
    <row r="799" spans="3:16" ht="21" x14ac:dyDescent="0.25">
      <c r="C799" s="9" t="s">
        <v>248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249</v>
      </c>
      <c r="D800" s="12">
        <v>0.28000000000000003</v>
      </c>
      <c r="E800" s="12">
        <v>0.27272727272727271</v>
      </c>
      <c r="F800" s="12">
        <v>0.27777777777777779</v>
      </c>
    </row>
    <row r="802" spans="3:6" ht="23.25" x14ac:dyDescent="0.25">
      <c r="C802" s="32" t="s">
        <v>251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0</v>
      </c>
      <c r="E803" s="10">
        <v>1</v>
      </c>
      <c r="F803" s="10">
        <v>1</v>
      </c>
    </row>
    <row r="804" spans="3:6" ht="21" x14ac:dyDescent="0.25">
      <c r="C804" s="9" t="s">
        <v>247</v>
      </c>
      <c r="D804" s="10">
        <v>9</v>
      </c>
      <c r="E804" s="10">
        <v>4</v>
      </c>
      <c r="F804" s="10">
        <v>13</v>
      </c>
    </row>
    <row r="805" spans="3:6" ht="21" x14ac:dyDescent="0.25">
      <c r="C805" s="9" t="s">
        <v>58</v>
      </c>
      <c r="D805" s="10">
        <v>7</v>
      </c>
      <c r="E805" s="10">
        <v>2</v>
      </c>
      <c r="F805" s="10">
        <v>9</v>
      </c>
    </row>
    <row r="806" spans="3:6" ht="21" x14ac:dyDescent="0.25">
      <c r="C806" s="9" t="s">
        <v>248</v>
      </c>
      <c r="D806" s="10">
        <v>0</v>
      </c>
      <c r="E806" s="10">
        <v>1</v>
      </c>
      <c r="F806" s="10">
        <v>1</v>
      </c>
    </row>
    <row r="807" spans="3:6" ht="21" x14ac:dyDescent="0.25">
      <c r="C807" s="9" t="s">
        <v>249</v>
      </c>
      <c r="D807" s="10">
        <v>9</v>
      </c>
      <c r="E807" s="10">
        <v>3</v>
      </c>
      <c r="F807" s="10">
        <v>12</v>
      </c>
    </row>
    <row r="809" spans="3:6" ht="46.5" x14ac:dyDescent="0.25">
      <c r="C809" s="32" t="s">
        <v>252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</v>
      </c>
      <c r="E810" s="12">
        <v>9.0909090909090912E-2</v>
      </c>
      <c r="F810" s="12">
        <v>2.7777777777777776E-2</v>
      </c>
    </row>
    <row r="811" spans="3:6" ht="21" x14ac:dyDescent="0.25">
      <c r="C811" s="9" t="s">
        <v>247</v>
      </c>
      <c r="D811" s="12">
        <v>0.36</v>
      </c>
      <c r="E811" s="12">
        <v>0.36363636363636365</v>
      </c>
      <c r="F811" s="12">
        <v>0.3611111111111111</v>
      </c>
    </row>
    <row r="812" spans="3:6" ht="21" x14ac:dyDescent="0.25">
      <c r="C812" s="9" t="s">
        <v>58</v>
      </c>
      <c r="D812" s="12">
        <v>0.28000000000000003</v>
      </c>
      <c r="E812" s="12">
        <v>0.18181818181818182</v>
      </c>
      <c r="F812" s="12">
        <v>0.25</v>
      </c>
    </row>
    <row r="813" spans="3:6" ht="21" x14ac:dyDescent="0.25">
      <c r="C813" s="9" t="s">
        <v>248</v>
      </c>
      <c r="D813" s="12">
        <v>0</v>
      </c>
      <c r="E813" s="12">
        <v>9.0909090909090912E-2</v>
      </c>
      <c r="F813" s="12">
        <v>2.7777777777777776E-2</v>
      </c>
    </row>
    <row r="814" spans="3:6" ht="21" x14ac:dyDescent="0.25">
      <c r="C814" s="9" t="s">
        <v>249</v>
      </c>
      <c r="D814" s="12">
        <v>0.36</v>
      </c>
      <c r="E814" s="12">
        <v>0.27272727272727271</v>
      </c>
      <c r="F814" s="12">
        <v>0.33333333333333331</v>
      </c>
    </row>
    <row r="816" spans="3:6" ht="23.25" x14ac:dyDescent="0.25">
      <c r="C816" s="8" t="s">
        <v>253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3</v>
      </c>
      <c r="E817" s="10">
        <v>2</v>
      </c>
      <c r="F817" s="10">
        <v>5</v>
      </c>
    </row>
    <row r="818" spans="3:6" ht="21" x14ac:dyDescent="0.25">
      <c r="C818" s="9" t="s">
        <v>247</v>
      </c>
      <c r="D818" s="10">
        <v>10</v>
      </c>
      <c r="E818" s="10">
        <v>6</v>
      </c>
      <c r="F818" s="10">
        <v>16</v>
      </c>
    </row>
    <row r="819" spans="3:6" ht="21" x14ac:dyDescent="0.25">
      <c r="C819" s="9" t="s">
        <v>58</v>
      </c>
      <c r="D819" s="10">
        <v>3</v>
      </c>
      <c r="E819" s="10">
        <v>0</v>
      </c>
      <c r="F819" s="10">
        <v>3</v>
      </c>
    </row>
    <row r="820" spans="3:6" ht="21" x14ac:dyDescent="0.25">
      <c r="C820" s="9" t="s">
        <v>248</v>
      </c>
      <c r="D820" s="10">
        <v>1</v>
      </c>
      <c r="E820" s="10">
        <v>0</v>
      </c>
      <c r="F820" s="10">
        <v>1</v>
      </c>
    </row>
    <row r="821" spans="3:6" ht="21" x14ac:dyDescent="0.25">
      <c r="C821" s="9" t="s">
        <v>249</v>
      </c>
      <c r="D821" s="10">
        <v>8</v>
      </c>
      <c r="E821" s="10">
        <v>3</v>
      </c>
      <c r="F821" s="10">
        <v>11</v>
      </c>
    </row>
    <row r="825" spans="3:6" ht="23.25" x14ac:dyDescent="0.25">
      <c r="C825" s="32" t="s">
        <v>254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0.12</v>
      </c>
      <c r="E826" s="12">
        <v>0.18181818181818182</v>
      </c>
      <c r="F826" s="12">
        <v>0.1388888888888889</v>
      </c>
    </row>
    <row r="827" spans="3:6" ht="21" x14ac:dyDescent="0.25">
      <c r="C827" s="9" t="s">
        <v>247</v>
      </c>
      <c r="D827" s="12">
        <v>0.4</v>
      </c>
      <c r="E827" s="12">
        <v>0.54545454545454541</v>
      </c>
      <c r="F827" s="12">
        <v>0.44444444444444442</v>
      </c>
    </row>
    <row r="828" spans="3:6" ht="21" x14ac:dyDescent="0.25">
      <c r="C828" s="9" t="s">
        <v>58</v>
      </c>
      <c r="D828" s="12">
        <v>0.12</v>
      </c>
      <c r="E828" s="12">
        <v>0</v>
      </c>
      <c r="F828" s="12">
        <v>8.3333333333333329E-2</v>
      </c>
    </row>
    <row r="829" spans="3:6" ht="21" x14ac:dyDescent="0.25">
      <c r="C829" s="9" t="s">
        <v>248</v>
      </c>
      <c r="D829" s="12">
        <v>0.04</v>
      </c>
      <c r="E829" s="12">
        <v>0</v>
      </c>
      <c r="F829" s="12">
        <v>2.7777777777777776E-2</v>
      </c>
    </row>
    <row r="830" spans="3:6" ht="21" x14ac:dyDescent="0.25">
      <c r="C830" s="9" t="s">
        <v>249</v>
      </c>
      <c r="D830" s="12">
        <v>0.32</v>
      </c>
      <c r="E830" s="12">
        <v>0.27272727272727271</v>
      </c>
      <c r="F830" s="12">
        <v>0.30555555555555558</v>
      </c>
    </row>
    <row r="833" spans="3:6" ht="23.25" x14ac:dyDescent="0.25">
      <c r="C833" s="8" t="s">
        <v>255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3</v>
      </c>
      <c r="E834" s="10">
        <v>1</v>
      </c>
      <c r="F834" s="10">
        <v>4</v>
      </c>
    </row>
    <row r="835" spans="3:6" ht="21" x14ac:dyDescent="0.25">
      <c r="C835" s="9" t="s">
        <v>247</v>
      </c>
      <c r="D835" s="10">
        <v>8</v>
      </c>
      <c r="E835" s="10">
        <v>6</v>
      </c>
      <c r="F835" s="10">
        <v>14</v>
      </c>
    </row>
    <row r="836" spans="3:6" ht="21" x14ac:dyDescent="0.25">
      <c r="C836" s="9" t="s">
        <v>58</v>
      </c>
      <c r="D836" s="10">
        <v>5</v>
      </c>
      <c r="E836" s="10">
        <v>1</v>
      </c>
      <c r="F836" s="10">
        <v>6</v>
      </c>
    </row>
    <row r="837" spans="3:6" ht="21" x14ac:dyDescent="0.25">
      <c r="C837" s="9" t="s">
        <v>248</v>
      </c>
      <c r="D837" s="10">
        <v>2</v>
      </c>
      <c r="E837" s="10">
        <v>0</v>
      </c>
      <c r="F837" s="10">
        <v>2</v>
      </c>
    </row>
    <row r="838" spans="3:6" ht="21" x14ac:dyDescent="0.25">
      <c r="C838" s="9" t="s">
        <v>249</v>
      </c>
      <c r="D838" s="10">
        <v>7</v>
      </c>
      <c r="E838" s="10">
        <v>3</v>
      </c>
      <c r="F838" s="10">
        <v>10</v>
      </c>
    </row>
    <row r="841" spans="3:6" ht="23.25" x14ac:dyDescent="0.25">
      <c r="C841" s="32" t="s">
        <v>256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0.12</v>
      </c>
      <c r="E842" s="12">
        <v>9.0909090909090912E-2</v>
      </c>
      <c r="F842" s="12">
        <v>0.1111111111111111</v>
      </c>
    </row>
    <row r="843" spans="3:6" ht="21" x14ac:dyDescent="0.25">
      <c r="C843" s="9" t="s">
        <v>247</v>
      </c>
      <c r="D843" s="12">
        <v>0.32</v>
      </c>
      <c r="E843" s="12">
        <v>0.54545454545454541</v>
      </c>
      <c r="F843" s="12">
        <v>0.3888888888888889</v>
      </c>
    </row>
    <row r="844" spans="3:6" ht="21" x14ac:dyDescent="0.25">
      <c r="C844" s="9" t="s">
        <v>58</v>
      </c>
      <c r="D844" s="12">
        <v>0.2</v>
      </c>
      <c r="E844" s="12">
        <v>9.0909090909090912E-2</v>
      </c>
      <c r="F844" s="12">
        <v>0.16666666666666666</v>
      </c>
    </row>
    <row r="845" spans="3:6" ht="21" x14ac:dyDescent="0.25">
      <c r="C845" s="9" t="s">
        <v>248</v>
      </c>
      <c r="D845" s="12">
        <v>0.08</v>
      </c>
      <c r="E845" s="12">
        <v>0</v>
      </c>
      <c r="F845" s="12">
        <v>5.5555555555555552E-2</v>
      </c>
    </row>
    <row r="846" spans="3:6" ht="21" x14ac:dyDescent="0.25">
      <c r="C846" s="9" t="s">
        <v>249</v>
      </c>
      <c r="D846" s="12">
        <v>0.28000000000000003</v>
      </c>
      <c r="E846" s="12">
        <v>0.27272727272727271</v>
      </c>
      <c r="F846" s="12">
        <v>0.27777777777777779</v>
      </c>
    </row>
    <row r="848" spans="3:6" ht="23.25" x14ac:dyDescent="0.25">
      <c r="C848" s="8" t="s">
        <v>257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4</v>
      </c>
      <c r="E849" s="10">
        <v>1</v>
      </c>
      <c r="F849" s="10">
        <v>5</v>
      </c>
    </row>
    <row r="850" spans="3:6" ht="21" x14ac:dyDescent="0.25">
      <c r="C850" s="9" t="s">
        <v>247</v>
      </c>
      <c r="D850" s="10">
        <v>11</v>
      </c>
      <c r="E850" s="10">
        <v>4</v>
      </c>
      <c r="F850" s="10">
        <v>15</v>
      </c>
    </row>
    <row r="851" spans="3:6" ht="21" x14ac:dyDescent="0.25">
      <c r="C851" s="9" t="s">
        <v>58</v>
      </c>
      <c r="D851" s="10">
        <v>1</v>
      </c>
      <c r="E851" s="10">
        <v>0</v>
      </c>
      <c r="F851" s="10">
        <v>1</v>
      </c>
    </row>
    <row r="852" spans="3:6" ht="21" x14ac:dyDescent="0.25">
      <c r="C852" s="9" t="s">
        <v>248</v>
      </c>
      <c r="D852" s="10">
        <v>0</v>
      </c>
      <c r="E852" s="10">
        <v>1</v>
      </c>
      <c r="F852" s="10">
        <v>1</v>
      </c>
    </row>
    <row r="853" spans="3:6" ht="21" x14ac:dyDescent="0.25">
      <c r="C853" s="9" t="s">
        <v>249</v>
      </c>
      <c r="D853" s="10">
        <v>9</v>
      </c>
      <c r="E853" s="10">
        <v>5</v>
      </c>
      <c r="F853" s="10">
        <v>14</v>
      </c>
    </row>
    <row r="856" spans="3:6" ht="23.25" x14ac:dyDescent="0.25">
      <c r="C856" s="32" t="s">
        <v>258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0.16</v>
      </c>
      <c r="E857" s="12">
        <v>9.0909090909090912E-2</v>
      </c>
      <c r="F857" s="12">
        <v>0.1388888888888889</v>
      </c>
    </row>
    <row r="858" spans="3:6" ht="21" x14ac:dyDescent="0.25">
      <c r="C858" s="9" t="s">
        <v>247</v>
      </c>
      <c r="D858" s="12">
        <v>0.44</v>
      </c>
      <c r="E858" s="12">
        <v>0.36363636363636365</v>
      </c>
      <c r="F858" s="12">
        <v>0.41666666666666669</v>
      </c>
    </row>
    <row r="859" spans="3:6" ht="21" x14ac:dyDescent="0.25">
      <c r="C859" s="9" t="s">
        <v>58</v>
      </c>
      <c r="D859" s="12">
        <v>0.04</v>
      </c>
      <c r="E859" s="12">
        <v>0</v>
      </c>
      <c r="F859" s="12">
        <v>2.7777777777777776E-2</v>
      </c>
    </row>
    <row r="860" spans="3:6" ht="21" x14ac:dyDescent="0.25">
      <c r="C860" s="9" t="s">
        <v>248</v>
      </c>
      <c r="D860" s="12">
        <v>0</v>
      </c>
      <c r="E860" s="12">
        <v>9.0909090909090912E-2</v>
      </c>
      <c r="F860" s="12">
        <v>2.7777777777777776E-2</v>
      </c>
    </row>
    <row r="861" spans="3:6" ht="21" x14ac:dyDescent="0.25">
      <c r="C861" s="9" t="s">
        <v>249</v>
      </c>
      <c r="D861" s="12">
        <v>0.36</v>
      </c>
      <c r="E861" s="12">
        <v>0.45454545454545453</v>
      </c>
      <c r="F861" s="12">
        <v>0.3888888888888889</v>
      </c>
    </row>
    <row r="863" spans="3:6" ht="46.5" x14ac:dyDescent="0.25">
      <c r="C863" s="32" t="s">
        <v>259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4</v>
      </c>
      <c r="E864" s="10">
        <v>2</v>
      </c>
      <c r="F864" s="10">
        <v>6</v>
      </c>
    </row>
    <row r="865" spans="3:16" ht="21" x14ac:dyDescent="0.25">
      <c r="C865" s="9" t="s">
        <v>247</v>
      </c>
      <c r="D865" s="10">
        <v>11</v>
      </c>
      <c r="E865" s="10">
        <v>5</v>
      </c>
      <c r="F865" s="10">
        <v>16</v>
      </c>
    </row>
    <row r="866" spans="3:16" ht="21" x14ac:dyDescent="0.25">
      <c r="C866" s="9" t="s">
        <v>58</v>
      </c>
      <c r="D866" s="10">
        <v>3</v>
      </c>
      <c r="E866" s="10">
        <v>1</v>
      </c>
      <c r="F866" s="10">
        <v>4</v>
      </c>
    </row>
    <row r="867" spans="3:16" ht="21" x14ac:dyDescent="0.25">
      <c r="C867" s="9" t="s">
        <v>248</v>
      </c>
      <c r="D867" s="10">
        <v>1</v>
      </c>
      <c r="E867" s="10">
        <v>0</v>
      </c>
      <c r="F867" s="10">
        <v>1</v>
      </c>
    </row>
    <row r="868" spans="3:16" ht="21" x14ac:dyDescent="0.25">
      <c r="C868" s="9" t="s">
        <v>249</v>
      </c>
      <c r="D868" s="10">
        <v>6</v>
      </c>
      <c r="E868" s="10">
        <v>3</v>
      </c>
      <c r="F868" s="10">
        <v>9</v>
      </c>
    </row>
    <row r="870" spans="3:16" ht="46.5" x14ac:dyDescent="0.25">
      <c r="C870" s="32" t="s">
        <v>260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0.16</v>
      </c>
      <c r="E871" s="12">
        <v>0.18181818181818182</v>
      </c>
      <c r="F871" s="12">
        <v>0.16666666666666666</v>
      </c>
    </row>
    <row r="872" spans="3:16" ht="21" x14ac:dyDescent="0.25">
      <c r="C872" s="9" t="s">
        <v>247</v>
      </c>
      <c r="D872" s="12">
        <v>0.44</v>
      </c>
      <c r="E872" s="12">
        <v>0.45454545454545453</v>
      </c>
      <c r="F872" s="12">
        <v>0.44444444444444442</v>
      </c>
    </row>
    <row r="873" spans="3:16" ht="21" x14ac:dyDescent="0.25">
      <c r="C873" s="9" t="s">
        <v>58</v>
      </c>
      <c r="D873" s="12">
        <v>0.12</v>
      </c>
      <c r="E873" s="12">
        <v>9.0909090909090912E-2</v>
      </c>
      <c r="F873" s="12">
        <v>0.1111111111111111</v>
      </c>
    </row>
    <row r="874" spans="3:16" ht="21" x14ac:dyDescent="0.25">
      <c r="C874" s="9" t="s">
        <v>248</v>
      </c>
      <c r="D874" s="12">
        <v>0.04</v>
      </c>
      <c r="E874" s="12">
        <v>0</v>
      </c>
      <c r="F874" s="12">
        <v>2.7777777777777776E-2</v>
      </c>
    </row>
    <row r="875" spans="3:16" ht="21" x14ac:dyDescent="0.25">
      <c r="C875" s="9" t="s">
        <v>249</v>
      </c>
      <c r="D875" s="12">
        <v>0.24</v>
      </c>
      <c r="E875" s="12">
        <v>0.27272727272727271</v>
      </c>
      <c r="F875" s="12">
        <v>0.25</v>
      </c>
    </row>
    <row r="877" spans="3:16" s="30" customFormat="1" ht="45.75" customHeight="1" x14ac:dyDescent="0.35">
      <c r="C877" s="66" t="s">
        <v>261</v>
      </c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</row>
    <row r="879" spans="3:16" ht="23.25" x14ac:dyDescent="0.25">
      <c r="C879" s="32" t="s">
        <v>59</v>
      </c>
      <c r="D879" s="8" t="s">
        <v>14</v>
      </c>
      <c r="E879" s="8" t="s">
        <v>60</v>
      </c>
    </row>
    <row r="880" spans="3:16" ht="21" x14ac:dyDescent="0.25">
      <c r="C880" s="9" t="s">
        <v>8</v>
      </c>
      <c r="D880" s="10">
        <v>94</v>
      </c>
      <c r="E880" s="12">
        <v>0.27893175074183979</v>
      </c>
    </row>
    <row r="881" spans="3:16" ht="21" x14ac:dyDescent="0.25">
      <c r="C881" s="9" t="s">
        <v>61</v>
      </c>
      <c r="D881" s="10">
        <v>70</v>
      </c>
      <c r="E881" s="12">
        <v>0.20771513353115728</v>
      </c>
    </row>
    <row r="882" spans="3:16" ht="21" x14ac:dyDescent="0.25">
      <c r="C882" s="9" t="s">
        <v>58</v>
      </c>
      <c r="D882" s="10">
        <v>1</v>
      </c>
      <c r="E882" s="12">
        <v>2.967359050445104E-3</v>
      </c>
    </row>
    <row r="883" spans="3:16" ht="21" x14ac:dyDescent="0.25">
      <c r="C883" s="9" t="s">
        <v>262</v>
      </c>
      <c r="D883" s="10">
        <v>0</v>
      </c>
      <c r="E883" s="12">
        <v>0</v>
      </c>
    </row>
    <row r="884" spans="3:16" ht="21" x14ac:dyDescent="0.25">
      <c r="C884" s="9" t="s">
        <v>36</v>
      </c>
      <c r="D884" s="10">
        <v>138</v>
      </c>
      <c r="E884" s="12">
        <v>0.40949554896142432</v>
      </c>
    </row>
    <row r="885" spans="3:16" ht="123" customHeight="1" x14ac:dyDescent="0.25"/>
    <row r="886" spans="3:16" ht="22.5" x14ac:dyDescent="0.25">
      <c r="C886" s="65" t="s">
        <v>263</v>
      </c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</row>
    <row r="887" spans="3:16" ht="45.75" customHeight="1" x14ac:dyDescent="0.25"/>
    <row r="888" spans="3:16" ht="23.25" x14ac:dyDescent="0.25">
      <c r="C888" s="32" t="s">
        <v>231</v>
      </c>
      <c r="D888" s="8" t="s">
        <v>15</v>
      </c>
      <c r="E888" s="8" t="s">
        <v>264</v>
      </c>
    </row>
    <row r="889" spans="3:16" ht="21" x14ac:dyDescent="0.25">
      <c r="C889" s="9" t="s">
        <v>96</v>
      </c>
      <c r="D889" s="10">
        <v>21</v>
      </c>
      <c r="E889" s="12">
        <v>0.45652173913043476</v>
      </c>
    </row>
    <row r="890" spans="3:16" ht="21" x14ac:dyDescent="0.25">
      <c r="C890" s="9" t="s">
        <v>127</v>
      </c>
      <c r="D890" s="10">
        <v>16</v>
      </c>
      <c r="E890" s="12">
        <v>0.34782608695652173</v>
      </c>
    </row>
    <row r="891" spans="3:16" ht="21" x14ac:dyDescent="0.25">
      <c r="C891" s="9" t="s">
        <v>98</v>
      </c>
      <c r="D891" s="10">
        <v>0</v>
      </c>
      <c r="E891" s="12">
        <v>0</v>
      </c>
    </row>
    <row r="892" spans="3:16" ht="21" x14ac:dyDescent="0.25">
      <c r="C892" s="9" t="s">
        <v>128</v>
      </c>
      <c r="D892" s="10">
        <v>0</v>
      </c>
      <c r="E892" s="12">
        <v>0</v>
      </c>
    </row>
    <row r="893" spans="3:16" ht="21" x14ac:dyDescent="0.25">
      <c r="C893" s="9" t="s">
        <v>36</v>
      </c>
      <c r="D893" s="10">
        <v>9</v>
      </c>
      <c r="E893" s="12">
        <v>0.19565217391304349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275"/>
  <sheetViews>
    <sheetView topLeftCell="A7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269</v>
      </c>
    </row>
    <row r="34" spans="2:19" ht="18.75" x14ac:dyDescent="0.3">
      <c r="C34" s="33" t="s">
        <v>267</v>
      </c>
    </row>
    <row r="35" spans="2:19" ht="18.75" x14ac:dyDescent="0.3">
      <c r="C35" s="33" t="s">
        <v>266</v>
      </c>
    </row>
    <row r="36" spans="2:19" ht="18.75" x14ac:dyDescent="0.3">
      <c r="C36" s="33" t="s">
        <v>92</v>
      </c>
    </row>
    <row r="37" spans="2:19" ht="18.75" x14ac:dyDescent="0.3">
      <c r="C37" s="33" t="s">
        <v>268</v>
      </c>
    </row>
    <row r="39" spans="2:19" ht="39" customHeight="1" x14ac:dyDescent="0.25">
      <c r="B39" s="6"/>
      <c r="C39" s="67" t="s">
        <v>12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23.25" x14ac:dyDescent="0.25">
      <c r="B41" s="6"/>
      <c r="C41" s="68" t="s">
        <v>13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R41" s="34"/>
      <c r="S41" s="7"/>
    </row>
    <row r="42" spans="2:19" ht="19.5" customHeight="1" x14ac:dyDescent="0.25">
      <c r="B42" s="6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34"/>
      <c r="S42" s="7"/>
    </row>
    <row r="43" spans="2:19" ht="19.5" customHeight="1" x14ac:dyDescent="0.25">
      <c r="B43" s="6"/>
      <c r="C43" s="8" t="s">
        <v>9</v>
      </c>
      <c r="D43" s="8" t="s">
        <v>14</v>
      </c>
      <c r="E43" s="8" t="s">
        <v>15</v>
      </c>
      <c r="F43" s="8" t="s">
        <v>16</v>
      </c>
      <c r="G43" s="8" t="s">
        <v>17</v>
      </c>
      <c r="H43" s="8" t="s">
        <v>11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9" t="s">
        <v>18</v>
      </c>
      <c r="D44" s="10">
        <v>22</v>
      </c>
      <c r="E44" s="10">
        <v>2</v>
      </c>
      <c r="F44" s="10">
        <v>1</v>
      </c>
      <c r="G44" s="10">
        <v>2</v>
      </c>
      <c r="H44" s="11">
        <v>27</v>
      </c>
      <c r="I44" s="2"/>
      <c r="J44" s="2"/>
      <c r="K44" s="2"/>
      <c r="L44" s="2"/>
      <c r="M44" s="2"/>
      <c r="N44" s="2"/>
      <c r="O44" s="2"/>
      <c r="P44" s="2"/>
      <c r="Q44" s="29"/>
      <c r="R44" s="34"/>
      <c r="S44" s="7"/>
    </row>
    <row r="45" spans="2:19" ht="19.5" customHeight="1" x14ac:dyDescent="0.25">
      <c r="B45" s="6"/>
      <c r="C45" s="9" t="s">
        <v>19</v>
      </c>
      <c r="D45" s="10">
        <v>30</v>
      </c>
      <c r="E45" s="10">
        <v>6</v>
      </c>
      <c r="F45" s="10">
        <v>1</v>
      </c>
      <c r="G45" s="10">
        <v>4</v>
      </c>
      <c r="H45" s="11">
        <v>41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25.5" customHeight="1" x14ac:dyDescent="0.25">
      <c r="B47" s="6"/>
      <c r="C47" s="8" t="s">
        <v>10</v>
      </c>
      <c r="D47" s="8" t="s">
        <v>14</v>
      </c>
      <c r="E47" s="8" t="s">
        <v>15</v>
      </c>
      <c r="F47" s="8" t="s">
        <v>16</v>
      </c>
      <c r="G47" s="8" t="s">
        <v>17</v>
      </c>
      <c r="H47" s="8" t="s">
        <v>11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9.5" customHeight="1" x14ac:dyDescent="0.25">
      <c r="B48" s="6"/>
      <c r="C48" s="9" t="s">
        <v>18</v>
      </c>
      <c r="D48" s="12">
        <v>0.42299999999999999</v>
      </c>
      <c r="E48" s="12">
        <v>0.25</v>
      </c>
      <c r="F48" s="12">
        <v>0.5</v>
      </c>
      <c r="G48" s="12">
        <v>0.33329999999999999</v>
      </c>
      <c r="H48" s="13">
        <v>0.39800000000000002</v>
      </c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19.5" customHeight="1" x14ac:dyDescent="0.25">
      <c r="B49" s="6"/>
      <c r="C49" s="9" t="s">
        <v>19</v>
      </c>
      <c r="D49" s="12">
        <v>0.57699999999999996</v>
      </c>
      <c r="E49" s="12">
        <v>0.75</v>
      </c>
      <c r="F49" s="12">
        <v>0.5</v>
      </c>
      <c r="G49" s="12">
        <v>0.66700000000000004</v>
      </c>
      <c r="H49" s="13">
        <v>0.60299999999999998</v>
      </c>
      <c r="I49" s="2"/>
      <c r="J49" s="2"/>
      <c r="K49" s="2"/>
      <c r="L49" s="2"/>
      <c r="M49" s="2"/>
      <c r="N49" s="2"/>
      <c r="O49" s="2"/>
      <c r="P49" s="2"/>
      <c r="R49" s="34"/>
      <c r="S49" s="7"/>
    </row>
    <row r="50" spans="2:19" ht="10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23.25" x14ac:dyDescent="0.25">
      <c r="B51" s="6"/>
      <c r="C51" s="68" t="s">
        <v>20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R51" s="34"/>
      <c r="S51" s="7"/>
    </row>
    <row r="52" spans="2:19" ht="19.5" customHeight="1" x14ac:dyDescent="0.25">
      <c r="B52" s="6"/>
      <c r="C52" s="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8" t="s">
        <v>9</v>
      </c>
      <c r="D53" s="8" t="s">
        <v>14</v>
      </c>
      <c r="E53" s="8" t="s">
        <v>15</v>
      </c>
      <c r="F53" s="8" t="s">
        <v>16</v>
      </c>
      <c r="G53" s="8" t="s">
        <v>17</v>
      </c>
      <c r="H53" s="8" t="s">
        <v>11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21</v>
      </c>
      <c r="D54" s="10">
        <v>46</v>
      </c>
      <c r="E54" s="10">
        <v>6</v>
      </c>
      <c r="F54" s="10">
        <v>2</v>
      </c>
      <c r="G54" s="10">
        <v>3</v>
      </c>
      <c r="H54" s="10">
        <v>57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9" t="s">
        <v>22</v>
      </c>
      <c r="D55" s="10">
        <v>5</v>
      </c>
      <c r="E55" s="10">
        <v>2</v>
      </c>
      <c r="F55" s="10">
        <v>0</v>
      </c>
      <c r="G55" s="10">
        <v>2</v>
      </c>
      <c r="H55" s="10">
        <v>9</v>
      </c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9" t="s">
        <v>23</v>
      </c>
      <c r="D56" s="10">
        <v>1</v>
      </c>
      <c r="E56" s="10">
        <v>0</v>
      </c>
      <c r="F56" s="10">
        <v>0</v>
      </c>
      <c r="G56" s="10">
        <v>1</v>
      </c>
      <c r="H56" s="10">
        <v>2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8" t="s">
        <v>10</v>
      </c>
      <c r="D58" s="8" t="s">
        <v>14</v>
      </c>
      <c r="E58" s="8" t="s">
        <v>15</v>
      </c>
      <c r="F58" s="8" t="s">
        <v>16</v>
      </c>
      <c r="G58" s="8" t="s">
        <v>17</v>
      </c>
      <c r="H58" s="8" t="s">
        <v>11</v>
      </c>
      <c r="I58" s="2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21</v>
      </c>
      <c r="D59" s="12">
        <v>0.88500000000000001</v>
      </c>
      <c r="E59" s="12">
        <v>0.75</v>
      </c>
      <c r="F59" s="12">
        <v>1</v>
      </c>
      <c r="G59" s="12">
        <v>0.5</v>
      </c>
      <c r="H59" s="12">
        <v>0.83899999999999997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23.25" x14ac:dyDescent="0.25">
      <c r="B60" s="6"/>
      <c r="C60" s="9" t="s">
        <v>22</v>
      </c>
      <c r="D60" s="12">
        <v>9.7000000000000003E-2</v>
      </c>
      <c r="E60" s="12">
        <v>0.25</v>
      </c>
      <c r="F60" s="12">
        <v>0</v>
      </c>
      <c r="G60" s="12">
        <v>0.33329999999999999</v>
      </c>
      <c r="H60" s="12">
        <v>0.1323</v>
      </c>
      <c r="I60" s="14"/>
      <c r="J60" s="2"/>
      <c r="K60" s="2"/>
      <c r="L60" s="2"/>
      <c r="M60" s="2"/>
      <c r="N60" s="2"/>
      <c r="O60" s="2"/>
      <c r="P60" s="2"/>
      <c r="R60" s="34"/>
      <c r="S60" s="7"/>
    </row>
    <row r="61" spans="2:19" ht="19.5" customHeight="1" x14ac:dyDescent="0.25">
      <c r="B61" s="6"/>
      <c r="C61" s="9" t="s">
        <v>23</v>
      </c>
      <c r="D61" s="12">
        <v>0.02</v>
      </c>
      <c r="E61" s="12">
        <v>0</v>
      </c>
      <c r="F61" s="12">
        <v>0</v>
      </c>
      <c r="G61" s="12">
        <v>0.16700000000000001</v>
      </c>
      <c r="H61" s="12">
        <v>0.03</v>
      </c>
      <c r="I61" s="14"/>
      <c r="J61" s="2"/>
      <c r="K61" s="2"/>
      <c r="L61" s="2"/>
      <c r="M61" s="2"/>
      <c r="N61" s="2"/>
      <c r="O61" s="2"/>
      <c r="P61" s="2"/>
      <c r="R61" s="34"/>
      <c r="S61" s="7"/>
    </row>
    <row r="62" spans="2:19" ht="78.75" customHeight="1" x14ac:dyDescent="0.25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34"/>
      <c r="S62" s="7"/>
    </row>
    <row r="63" spans="2:19" ht="23.25" x14ac:dyDescent="0.25">
      <c r="C63" s="68" t="s">
        <v>24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R63" s="34"/>
      <c r="S63" s="7"/>
    </row>
    <row r="64" spans="2:19" x14ac:dyDescent="0.25">
      <c r="R64" s="34"/>
      <c r="S64" s="7"/>
    </row>
    <row r="65" spans="3:19" ht="23.25" x14ac:dyDescent="0.25">
      <c r="C65" s="15">
        <v>0</v>
      </c>
      <c r="D65" s="16">
        <v>1.4999999999999999E-2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1</v>
      </c>
      <c r="D66" s="16">
        <v>7.3999999999999996E-2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2</v>
      </c>
      <c r="D67" s="16">
        <v>0.89710000000000001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3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4</v>
      </c>
      <c r="D69" s="16">
        <v>0</v>
      </c>
      <c r="E69" s="17"/>
      <c r="F69" s="17"/>
      <c r="G69" s="17"/>
      <c r="H69" s="17"/>
      <c r="I69" s="17"/>
      <c r="R69" s="34"/>
      <c r="S69" s="7"/>
    </row>
    <row r="70" spans="3:19" ht="23.25" x14ac:dyDescent="0.25">
      <c r="C70" s="15">
        <v>5</v>
      </c>
      <c r="D70" s="16">
        <v>0</v>
      </c>
      <c r="E70" s="17"/>
      <c r="F70" s="17"/>
      <c r="G70" s="17"/>
      <c r="H70" s="17"/>
      <c r="I70" s="17"/>
      <c r="R70" s="34"/>
      <c r="S70" s="7"/>
    </row>
    <row r="71" spans="3:19" ht="23.25" x14ac:dyDescent="0.25">
      <c r="C71" s="15">
        <v>6</v>
      </c>
      <c r="D71" s="16">
        <v>0</v>
      </c>
      <c r="E71" s="18"/>
      <c r="F71" s="18"/>
      <c r="G71" s="18"/>
      <c r="H71" s="18"/>
      <c r="I71" s="18"/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x14ac:dyDescent="0.25">
      <c r="R76" s="34"/>
      <c r="S76" s="7"/>
    </row>
    <row r="77" spans="3:19" x14ac:dyDescent="0.25">
      <c r="R77" s="34"/>
      <c r="S77" s="7"/>
    </row>
    <row r="78" spans="3:19" ht="34.5" customHeight="1" x14ac:dyDescent="0.25">
      <c r="C78" s="67" t="s">
        <v>25</v>
      </c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R78" s="34"/>
      <c r="S78" s="7"/>
    </row>
    <row r="79" spans="3:19" x14ac:dyDescent="0.25">
      <c r="R79" s="34"/>
      <c r="S79" s="7"/>
    </row>
    <row r="80" spans="3:19" ht="23.25" x14ac:dyDescent="0.25">
      <c r="C80" s="68" t="s">
        <v>26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R80" s="34"/>
      <c r="S80" s="7"/>
    </row>
    <row r="81" spans="2:19" x14ac:dyDescent="0.25">
      <c r="R81" s="34"/>
      <c r="S81" s="7"/>
    </row>
    <row r="82" spans="2:19" ht="21" x14ac:dyDescent="0.25">
      <c r="C82" s="15" t="s">
        <v>27</v>
      </c>
      <c r="D82" s="12">
        <v>0.97099999999999997</v>
      </c>
      <c r="R82" s="34"/>
      <c r="S82" s="7"/>
    </row>
    <row r="83" spans="2:19" ht="23.25" x14ac:dyDescent="0.25">
      <c r="C83" s="18"/>
      <c r="D83" s="19"/>
      <c r="R83" s="34"/>
      <c r="S83" s="7"/>
    </row>
    <row r="84" spans="2:19" ht="23.25" x14ac:dyDescent="0.25">
      <c r="C84" s="21" t="s">
        <v>27</v>
      </c>
      <c r="D84" s="41">
        <v>1</v>
      </c>
      <c r="E84" s="41">
        <v>2</v>
      </c>
      <c r="F84" s="41">
        <v>3</v>
      </c>
      <c r="G84" s="41">
        <v>4</v>
      </c>
      <c r="H84" s="41">
        <v>5</v>
      </c>
      <c r="R84" s="34"/>
      <c r="S84" s="7"/>
    </row>
    <row r="85" spans="2:19" ht="21" x14ac:dyDescent="0.25">
      <c r="C85" s="15" t="s">
        <v>28</v>
      </c>
      <c r="D85" s="12">
        <v>0.14299999999999999</v>
      </c>
      <c r="E85" s="12">
        <v>0.35709999999999997</v>
      </c>
      <c r="F85" s="12">
        <v>0.28810000000000002</v>
      </c>
      <c r="G85" s="12">
        <v>0.1714</v>
      </c>
      <c r="H85" s="12">
        <v>0.17399999999999999</v>
      </c>
      <c r="R85" s="34"/>
      <c r="S85" s="7"/>
    </row>
    <row r="86" spans="2:19" ht="21" x14ac:dyDescent="0.25">
      <c r="C86" s="15" t="s">
        <v>29</v>
      </c>
      <c r="D86" s="12">
        <v>0.57140000000000002</v>
      </c>
      <c r="E86" s="12">
        <v>0.33329999999999999</v>
      </c>
      <c r="F86" s="12">
        <v>0.23730000000000001</v>
      </c>
      <c r="G86" s="12">
        <v>0.22900000000000001</v>
      </c>
      <c r="H86" s="12">
        <v>0.17399999999999999</v>
      </c>
      <c r="R86" s="34"/>
      <c r="S86" s="7"/>
    </row>
    <row r="87" spans="2:19" ht="21" x14ac:dyDescent="0.25">
      <c r="C87" s="15" t="s">
        <v>30</v>
      </c>
      <c r="D87" s="12">
        <v>0</v>
      </c>
      <c r="E87" s="12">
        <v>0.11899999999999999</v>
      </c>
      <c r="F87" s="12">
        <v>0.246</v>
      </c>
      <c r="G87" s="12">
        <v>0.3</v>
      </c>
      <c r="H87" s="12">
        <v>0.47820000000000001</v>
      </c>
      <c r="R87" s="34"/>
      <c r="S87" s="7"/>
    </row>
    <row r="88" spans="2:19" ht="21" x14ac:dyDescent="0.25">
      <c r="C88" s="15" t="s">
        <v>31</v>
      </c>
      <c r="D88" s="12">
        <v>0.28599999999999998</v>
      </c>
      <c r="E88" s="12">
        <v>0.1905</v>
      </c>
      <c r="F88" s="12">
        <v>0.22900000000000001</v>
      </c>
      <c r="G88" s="12">
        <v>0.3</v>
      </c>
      <c r="H88" s="12">
        <v>0.17399999999999999</v>
      </c>
      <c r="R88" s="34"/>
      <c r="S88" s="7"/>
    </row>
    <row r="89" spans="2:19" ht="41.25" customHeight="1" x14ac:dyDescent="0.25">
      <c r="R89" s="34"/>
      <c r="S89" s="7"/>
    </row>
    <row r="90" spans="2:19" ht="27" customHeight="1" x14ac:dyDescent="0.25">
      <c r="R90" s="34"/>
      <c r="S90" s="7"/>
    </row>
    <row r="91" spans="2:19" ht="23.25" x14ac:dyDescent="0.25">
      <c r="C91" s="68" t="s">
        <v>32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R91" s="34"/>
      <c r="S91" s="7"/>
    </row>
    <row r="92" spans="2:19" ht="17.25" customHeight="1" x14ac:dyDescent="0.25">
      <c r="R92" s="34"/>
      <c r="S92" s="7"/>
    </row>
    <row r="93" spans="2:19" ht="23.25" x14ac:dyDescent="0.25">
      <c r="B93" s="20" t="s">
        <v>6</v>
      </c>
      <c r="C93" s="70" t="s">
        <v>33</v>
      </c>
      <c r="D93" s="70"/>
      <c r="E93" s="70"/>
      <c r="F93" s="70"/>
      <c r="G93" s="70"/>
      <c r="H93" s="70"/>
      <c r="I93" s="70"/>
      <c r="J93" s="22" t="s">
        <v>34</v>
      </c>
      <c r="M93" s="34"/>
      <c r="N93" s="7"/>
    </row>
    <row r="94" spans="2:19" ht="18.75" x14ac:dyDescent="0.25">
      <c r="B94" s="5">
        <v>1</v>
      </c>
      <c r="C94" s="71" t="s">
        <v>66</v>
      </c>
      <c r="D94" s="71"/>
      <c r="E94" s="71"/>
      <c r="F94" s="71"/>
      <c r="G94" s="71"/>
      <c r="H94" s="71"/>
      <c r="I94" s="71"/>
      <c r="J94" s="23">
        <v>4.2</v>
      </c>
      <c r="M94" s="34"/>
      <c r="N94" s="7"/>
    </row>
    <row r="95" spans="2:19" ht="18.75" x14ac:dyDescent="0.25">
      <c r="B95" s="5">
        <v>2</v>
      </c>
      <c r="C95" s="71" t="s">
        <v>67</v>
      </c>
      <c r="D95" s="71"/>
      <c r="E95" s="71"/>
      <c r="F95" s="71"/>
      <c r="G95" s="71"/>
      <c r="H95" s="71"/>
      <c r="I95" s="71"/>
      <c r="J95" s="23">
        <v>4.2</v>
      </c>
      <c r="M95" s="34"/>
      <c r="N95" s="7"/>
    </row>
    <row r="96" spans="2:19" ht="18.75" x14ac:dyDescent="0.25">
      <c r="B96" s="5">
        <v>3</v>
      </c>
      <c r="C96" s="71" t="s">
        <v>68</v>
      </c>
      <c r="D96" s="71"/>
      <c r="E96" s="71"/>
      <c r="F96" s="71"/>
      <c r="G96" s="71"/>
      <c r="H96" s="71"/>
      <c r="I96" s="71"/>
      <c r="J96" s="23">
        <v>3.9</v>
      </c>
      <c r="M96" s="34"/>
      <c r="N96" s="7"/>
    </row>
    <row r="97" spans="2:19" ht="30.75" customHeight="1" x14ac:dyDescent="0.25">
      <c r="B97" s="5">
        <v>4</v>
      </c>
      <c r="C97" s="71" t="s">
        <v>69</v>
      </c>
      <c r="D97" s="71"/>
      <c r="E97" s="71"/>
      <c r="F97" s="71"/>
      <c r="G97" s="71"/>
      <c r="H97" s="71"/>
      <c r="I97" s="71"/>
      <c r="J97" s="23">
        <v>4.3</v>
      </c>
      <c r="M97" s="34"/>
      <c r="N97" s="7"/>
    </row>
    <row r="98" spans="2:19" ht="18.75" x14ac:dyDescent="0.25">
      <c r="B98" s="5">
        <v>5</v>
      </c>
      <c r="C98" s="71" t="s">
        <v>70</v>
      </c>
      <c r="D98" s="71"/>
      <c r="E98" s="71"/>
      <c r="F98" s="71"/>
      <c r="G98" s="71"/>
      <c r="H98" s="71"/>
      <c r="I98" s="71"/>
      <c r="J98" s="23">
        <v>4.2</v>
      </c>
      <c r="M98" s="34"/>
      <c r="N98" s="7"/>
    </row>
    <row r="99" spans="2:19" ht="28.5" customHeight="1" x14ac:dyDescent="0.25">
      <c r="B99" s="5">
        <v>6</v>
      </c>
      <c r="C99" s="71" t="s">
        <v>71</v>
      </c>
      <c r="D99" s="71"/>
      <c r="E99" s="71"/>
      <c r="F99" s="71"/>
      <c r="G99" s="71"/>
      <c r="H99" s="71"/>
      <c r="I99" s="71"/>
      <c r="J99" s="23">
        <v>4.5</v>
      </c>
      <c r="M99" s="34"/>
      <c r="N99" s="7"/>
    </row>
    <row r="100" spans="2:19" ht="18.75" x14ac:dyDescent="0.25">
      <c r="B100" s="5">
        <v>7</v>
      </c>
      <c r="C100" s="71" t="s">
        <v>72</v>
      </c>
      <c r="D100" s="71"/>
      <c r="E100" s="71"/>
      <c r="F100" s="71"/>
      <c r="G100" s="71"/>
      <c r="H100" s="71"/>
      <c r="I100" s="71"/>
      <c r="J100" s="23">
        <v>4.5999999999999996</v>
      </c>
      <c r="M100" s="34"/>
      <c r="N100" s="7"/>
    </row>
    <row r="101" spans="2:19" x14ac:dyDescent="0.25">
      <c r="R101" s="34"/>
      <c r="S101" s="7"/>
    </row>
    <row r="102" spans="2:19" x14ac:dyDescent="0.25">
      <c r="R102" s="34"/>
      <c r="S102" s="7"/>
    </row>
    <row r="103" spans="2:19" x14ac:dyDescent="0.25">
      <c r="R103" s="34"/>
      <c r="S103" s="7"/>
    </row>
    <row r="104" spans="2:19" x14ac:dyDescent="0.25">
      <c r="R104" s="34"/>
      <c r="S104" s="7"/>
    </row>
    <row r="105" spans="2:19" x14ac:dyDescent="0.25">
      <c r="R105" s="34"/>
      <c r="S105" s="7"/>
    </row>
    <row r="106" spans="2:19" x14ac:dyDescent="0.25">
      <c r="R106" s="34"/>
      <c r="S106" s="7"/>
    </row>
    <row r="107" spans="2:19" x14ac:dyDescent="0.25">
      <c r="R107" s="34"/>
      <c r="S107" s="7"/>
    </row>
    <row r="108" spans="2:19" x14ac:dyDescent="0.25">
      <c r="R108" s="34"/>
      <c r="S108" s="7"/>
    </row>
    <row r="109" spans="2:19" x14ac:dyDescent="0.25">
      <c r="R109" s="34"/>
      <c r="S109" s="7"/>
    </row>
    <row r="110" spans="2:19" x14ac:dyDescent="0.25">
      <c r="R110" s="34"/>
      <c r="S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ht="27.75" customHeight="1" x14ac:dyDescent="0.25">
      <c r="R116" s="34"/>
      <c r="S116" s="7"/>
    </row>
    <row r="117" spans="3:19" ht="14.25" customHeight="1" x14ac:dyDescent="0.25">
      <c r="R117" s="34"/>
      <c r="S117" s="7"/>
    </row>
    <row r="118" spans="3:19" ht="44.25" customHeight="1" x14ac:dyDescent="0.25">
      <c r="C118" s="67" t="s">
        <v>35</v>
      </c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R118" s="34"/>
      <c r="S118" s="7"/>
    </row>
    <row r="119" spans="3:19" ht="20.25" customHeight="1" x14ac:dyDescent="0.25">
      <c r="C119" s="35"/>
      <c r="D119" s="35"/>
      <c r="E119" s="35"/>
      <c r="F119" s="35"/>
      <c r="G119" s="35"/>
      <c r="H119" s="35"/>
      <c r="I119" s="35"/>
      <c r="J119" s="36"/>
      <c r="K119" s="36"/>
      <c r="L119" s="36"/>
      <c r="M119" s="36"/>
      <c r="N119" s="36"/>
      <c r="R119" s="34"/>
      <c r="S119" s="7"/>
    </row>
    <row r="120" spans="3:19" ht="57.75" customHeight="1" x14ac:dyDescent="0.25">
      <c r="C120" s="65" t="s">
        <v>73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R120" s="34"/>
      <c r="S120" s="7"/>
    </row>
    <row r="121" spans="3:19" ht="15.75" customHeight="1" x14ac:dyDescent="0.25">
      <c r="C121" s="35"/>
      <c r="D121" s="35"/>
      <c r="E121" s="35"/>
      <c r="F121" s="35"/>
      <c r="G121" s="35"/>
      <c r="H121" s="35"/>
      <c r="I121" s="35"/>
      <c r="J121" s="36"/>
      <c r="K121" s="36"/>
      <c r="L121" s="36"/>
      <c r="M121" s="36"/>
      <c r="N121" s="36"/>
      <c r="R121" s="34"/>
      <c r="S121" s="7"/>
    </row>
    <row r="122" spans="3:19" ht="20.25" customHeight="1" x14ac:dyDescent="0.25">
      <c r="C122" s="21" t="s">
        <v>74</v>
      </c>
      <c r="D122" s="8" t="s">
        <v>75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R122" s="34"/>
      <c r="S122" s="7"/>
    </row>
    <row r="123" spans="3:19" ht="20.25" customHeight="1" x14ac:dyDescent="0.25">
      <c r="C123" s="15">
        <v>1</v>
      </c>
      <c r="D123" s="10">
        <v>2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R123" s="34"/>
      <c r="S123" s="7"/>
    </row>
    <row r="124" spans="3:19" ht="20.25" customHeight="1" x14ac:dyDescent="0.25">
      <c r="C124" s="15">
        <v>2</v>
      </c>
      <c r="D124" s="10">
        <v>1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R124" s="34"/>
      <c r="S124" s="7"/>
    </row>
    <row r="125" spans="3:19" ht="20.25" customHeight="1" x14ac:dyDescent="0.25">
      <c r="C125" s="15">
        <v>3</v>
      </c>
      <c r="D125" s="10">
        <v>11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R125" s="34"/>
      <c r="S125" s="7"/>
    </row>
    <row r="126" spans="3:19" ht="20.25" customHeight="1" x14ac:dyDescent="0.25">
      <c r="C126" s="15">
        <v>4</v>
      </c>
      <c r="D126" s="10">
        <v>34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R126" s="34"/>
      <c r="S126" s="7"/>
    </row>
    <row r="127" spans="3:19" ht="20.25" customHeight="1" x14ac:dyDescent="0.25">
      <c r="C127" s="15">
        <v>5</v>
      </c>
      <c r="D127" s="10">
        <v>20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R127" s="34"/>
      <c r="S127" s="7"/>
    </row>
    <row r="128" spans="3:19" ht="20.25" customHeight="1" x14ac:dyDescent="0.25">
      <c r="C128" s="35"/>
      <c r="D128" s="35"/>
      <c r="E128" s="35"/>
      <c r="F128" s="35"/>
      <c r="G128" s="35"/>
      <c r="H128" s="35"/>
      <c r="I128" s="35"/>
      <c r="J128" s="36"/>
      <c r="K128" s="36"/>
      <c r="L128" s="36"/>
      <c r="M128" s="36"/>
      <c r="N128" s="36"/>
      <c r="R128" s="34"/>
      <c r="S128" s="7"/>
    </row>
    <row r="129" spans="3:19" ht="20.25" customHeight="1" x14ac:dyDescent="0.25">
      <c r="C129" s="40" t="s">
        <v>74</v>
      </c>
      <c r="D129" s="8" t="s">
        <v>76</v>
      </c>
      <c r="E129" s="35"/>
      <c r="F129" s="35"/>
      <c r="G129" s="35"/>
      <c r="H129" s="35"/>
      <c r="I129" s="35"/>
      <c r="J129" s="36"/>
      <c r="K129" s="36"/>
      <c r="L129" s="36"/>
      <c r="M129" s="36"/>
      <c r="N129" s="36"/>
      <c r="R129" s="34"/>
      <c r="S129" s="7"/>
    </row>
    <row r="130" spans="3:19" ht="20.25" customHeight="1" x14ac:dyDescent="0.25">
      <c r="C130" s="15">
        <v>1</v>
      </c>
      <c r="D130" s="12">
        <v>2.9399999999999999E-2</v>
      </c>
      <c r="E130" s="35"/>
      <c r="F130" s="35"/>
      <c r="G130" s="35"/>
      <c r="H130" s="35"/>
      <c r="I130" s="35"/>
      <c r="J130" s="36"/>
      <c r="K130" s="36"/>
      <c r="L130" s="36"/>
      <c r="M130" s="36"/>
      <c r="N130" s="36"/>
      <c r="R130" s="34"/>
      <c r="S130" s="7"/>
    </row>
    <row r="131" spans="3:19" ht="20.25" customHeight="1" x14ac:dyDescent="0.25">
      <c r="C131" s="15">
        <v>2</v>
      </c>
      <c r="D131" s="12">
        <v>1.4999999999999999E-2</v>
      </c>
      <c r="E131" s="35"/>
      <c r="F131" s="35"/>
      <c r="G131" s="35"/>
      <c r="H131" s="35"/>
      <c r="I131" s="35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15">
        <v>3</v>
      </c>
      <c r="D132" s="12">
        <v>0.16200000000000001</v>
      </c>
      <c r="E132" s="35"/>
      <c r="F132" s="35"/>
      <c r="G132" s="35"/>
      <c r="H132" s="35"/>
      <c r="I132" s="35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15">
        <v>4</v>
      </c>
      <c r="D133" s="12">
        <v>0.5</v>
      </c>
      <c r="R133" s="34"/>
      <c r="S133" s="7"/>
    </row>
    <row r="134" spans="3:19" ht="20.25" customHeight="1" x14ac:dyDescent="0.25">
      <c r="C134" s="15">
        <v>5</v>
      </c>
      <c r="D134" s="12">
        <v>0.29409999999999997</v>
      </c>
      <c r="R134" s="34"/>
      <c r="S134" s="7"/>
    </row>
    <row r="135" spans="3:19" ht="17.25" customHeight="1" x14ac:dyDescent="0.25">
      <c r="R135" s="34"/>
      <c r="S135" s="7"/>
    </row>
    <row r="136" spans="3:19" ht="23.25" x14ac:dyDescent="0.25">
      <c r="C136" s="67" t="s">
        <v>37</v>
      </c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R136" s="34"/>
      <c r="S136" s="7"/>
    </row>
    <row r="138" spans="3:19" ht="22.5" customHeight="1" x14ac:dyDescent="0.25"/>
    <row r="139" spans="3:19" ht="22.5" customHeight="1" x14ac:dyDescent="0.25"/>
    <row r="140" spans="3:19" ht="23.25" x14ac:dyDescent="0.25">
      <c r="C140" s="68" t="s">
        <v>77</v>
      </c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</row>
    <row r="141" spans="3:19" ht="39.75" customHeight="1" x14ac:dyDescent="0.25"/>
    <row r="142" spans="3:19" ht="23.25" x14ac:dyDescent="0.25">
      <c r="C142" s="8" t="s">
        <v>9</v>
      </c>
      <c r="D142" s="24" t="s">
        <v>14</v>
      </c>
      <c r="E142" s="24" t="s">
        <v>79</v>
      </c>
      <c r="F142" s="24" t="s">
        <v>80</v>
      </c>
      <c r="G142" s="24" t="s">
        <v>17</v>
      </c>
      <c r="H142" s="24" t="s">
        <v>81</v>
      </c>
    </row>
    <row r="143" spans="3:19" ht="21" x14ac:dyDescent="0.25">
      <c r="C143" s="15" t="s">
        <v>7</v>
      </c>
      <c r="D143" s="10">
        <v>40</v>
      </c>
      <c r="E143" s="10">
        <v>7</v>
      </c>
      <c r="F143" s="10">
        <v>2</v>
      </c>
      <c r="G143" s="10">
        <v>4</v>
      </c>
      <c r="H143" s="10">
        <v>53</v>
      </c>
    </row>
    <row r="144" spans="3:19" ht="21" x14ac:dyDescent="0.25">
      <c r="C144" s="15" t="s">
        <v>6</v>
      </c>
      <c r="D144" s="10">
        <v>12</v>
      </c>
      <c r="E144" s="10">
        <v>1</v>
      </c>
      <c r="F144" s="10">
        <v>0</v>
      </c>
      <c r="G144" s="10">
        <v>2</v>
      </c>
      <c r="H144" s="10">
        <v>15</v>
      </c>
    </row>
    <row r="146" spans="3:16" ht="23.25" x14ac:dyDescent="0.25">
      <c r="C146" s="8" t="s">
        <v>10</v>
      </c>
      <c r="D146" s="24" t="s">
        <v>14</v>
      </c>
      <c r="E146" s="24" t="s">
        <v>79</v>
      </c>
      <c r="F146" s="24" t="s">
        <v>80</v>
      </c>
      <c r="G146" s="24" t="s">
        <v>17</v>
      </c>
      <c r="H146" s="24" t="s">
        <v>81</v>
      </c>
    </row>
    <row r="147" spans="3:16" ht="21" x14ac:dyDescent="0.25">
      <c r="C147" s="15" t="s">
        <v>7</v>
      </c>
      <c r="D147" s="12">
        <v>0.76919999999999999</v>
      </c>
      <c r="E147" s="12">
        <v>0.875</v>
      </c>
      <c r="F147" s="12">
        <v>1</v>
      </c>
      <c r="G147" s="12">
        <v>0.66700000000000004</v>
      </c>
      <c r="H147" s="12">
        <v>0.77939999999999998</v>
      </c>
    </row>
    <row r="148" spans="3:16" ht="21" x14ac:dyDescent="0.25">
      <c r="C148" s="15" t="s">
        <v>6</v>
      </c>
      <c r="D148" s="12">
        <v>0.23080000000000001</v>
      </c>
      <c r="E148" s="12">
        <v>0.125</v>
      </c>
      <c r="F148" s="12">
        <v>0</v>
      </c>
      <c r="G148" s="12">
        <v>0.33329999999999999</v>
      </c>
      <c r="H148" s="12">
        <v>0.22059999999999999</v>
      </c>
    </row>
    <row r="149" spans="3:16" ht="25.5" customHeight="1" x14ac:dyDescent="0.25">
      <c r="C149" s="14"/>
      <c r="D149" s="36"/>
      <c r="E149" s="36"/>
    </row>
    <row r="150" spans="3:16" ht="11.25" customHeight="1" x14ac:dyDescent="0.25">
      <c r="C150" s="14"/>
      <c r="D150" s="36"/>
      <c r="E150" s="36"/>
    </row>
    <row r="151" spans="3:16" ht="11.25" customHeight="1" x14ac:dyDescent="0.25">
      <c r="C151" s="14"/>
      <c r="D151" s="36"/>
      <c r="E151" s="36"/>
    </row>
    <row r="152" spans="3:16" ht="23.25" x14ac:dyDescent="0.25">
      <c r="C152" s="68" t="s">
        <v>78</v>
      </c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</row>
    <row r="153" spans="3:16" ht="43.5" customHeight="1" x14ac:dyDescent="0.25"/>
    <row r="154" spans="3:16" ht="43.5" customHeight="1" x14ac:dyDescent="0.25">
      <c r="C154" s="8" t="s">
        <v>9</v>
      </c>
      <c r="D154" s="24" t="s">
        <v>14</v>
      </c>
      <c r="E154" s="24" t="s">
        <v>79</v>
      </c>
      <c r="F154" s="24" t="s">
        <v>80</v>
      </c>
      <c r="G154" s="24" t="s">
        <v>17</v>
      </c>
      <c r="H154" s="24" t="s">
        <v>81</v>
      </c>
    </row>
    <row r="155" spans="3:16" ht="21" x14ac:dyDescent="0.25">
      <c r="C155" s="9" t="s">
        <v>38</v>
      </c>
      <c r="D155" s="10">
        <v>12</v>
      </c>
      <c r="E155" s="10">
        <v>0</v>
      </c>
      <c r="F155" s="10">
        <v>1</v>
      </c>
      <c r="G155" s="10">
        <v>0</v>
      </c>
      <c r="H155" s="10">
        <v>13</v>
      </c>
    </row>
    <row r="156" spans="3:16" ht="21" x14ac:dyDescent="0.25">
      <c r="C156" s="9" t="s">
        <v>39</v>
      </c>
      <c r="D156" s="10">
        <v>23</v>
      </c>
      <c r="E156" s="10">
        <v>8</v>
      </c>
      <c r="F156" s="10">
        <v>1</v>
      </c>
      <c r="G156" s="10">
        <v>3</v>
      </c>
      <c r="H156" s="10">
        <v>35</v>
      </c>
    </row>
    <row r="157" spans="3:16" ht="21" x14ac:dyDescent="0.25">
      <c r="C157" s="25" t="s">
        <v>40</v>
      </c>
      <c r="D157" s="10">
        <v>3</v>
      </c>
      <c r="E157" s="10">
        <v>0</v>
      </c>
      <c r="F157" s="10">
        <v>0</v>
      </c>
      <c r="G157" s="10">
        <v>1</v>
      </c>
      <c r="H157" s="10">
        <v>4</v>
      </c>
    </row>
    <row r="158" spans="3:16" ht="21" x14ac:dyDescent="0.25">
      <c r="C158" s="26"/>
      <c r="D158" s="27"/>
      <c r="E158" s="27"/>
      <c r="F158" s="27"/>
    </row>
    <row r="160" spans="3:16" ht="23.25" x14ac:dyDescent="0.25">
      <c r="C160" s="8" t="s">
        <v>10</v>
      </c>
      <c r="D160" s="24" t="s">
        <v>14</v>
      </c>
      <c r="E160" s="24" t="s">
        <v>79</v>
      </c>
      <c r="F160" s="24" t="s">
        <v>80</v>
      </c>
      <c r="G160" s="24" t="s">
        <v>17</v>
      </c>
      <c r="H160" s="24" t="s">
        <v>81</v>
      </c>
    </row>
    <row r="161" spans="3:16" ht="21" x14ac:dyDescent="0.25">
      <c r="C161" s="9" t="s">
        <v>38</v>
      </c>
      <c r="D161" s="12">
        <v>0.316</v>
      </c>
      <c r="E161" s="12">
        <v>0</v>
      </c>
      <c r="F161" s="12">
        <v>0.5</v>
      </c>
      <c r="G161" s="12">
        <v>0</v>
      </c>
      <c r="H161" s="12">
        <v>0.25</v>
      </c>
    </row>
    <row r="162" spans="3:16" ht="21" x14ac:dyDescent="0.25">
      <c r="C162" s="9" t="s">
        <v>39</v>
      </c>
      <c r="D162" s="12">
        <v>6.5199999999999994E-2</v>
      </c>
      <c r="E162" s="12">
        <v>1</v>
      </c>
      <c r="F162" s="12">
        <v>0.5</v>
      </c>
      <c r="G162" s="12">
        <v>0.75</v>
      </c>
      <c r="H162" s="12">
        <v>0.67300000000000004</v>
      </c>
    </row>
    <row r="163" spans="3:16" ht="21" x14ac:dyDescent="0.25">
      <c r="C163" s="25" t="s">
        <v>40</v>
      </c>
      <c r="D163" s="12">
        <v>7.9000000000000001E-2</v>
      </c>
      <c r="E163" s="12">
        <v>0</v>
      </c>
      <c r="F163" s="12">
        <v>0</v>
      </c>
      <c r="G163" s="12">
        <v>0.25</v>
      </c>
      <c r="H163" s="12">
        <v>7.6999999999999999E-2</v>
      </c>
    </row>
    <row r="164" spans="3:16" ht="26.25" customHeight="1" x14ac:dyDescent="0.25">
      <c r="C164" s="26"/>
      <c r="D164" s="28"/>
      <c r="E164" s="28"/>
      <c r="F164" s="28"/>
    </row>
    <row r="165" spans="3:16" ht="33.75" customHeight="1" x14ac:dyDescent="0.25"/>
    <row r="166" spans="3:16" ht="54.75" customHeight="1" x14ac:dyDescent="0.25">
      <c r="C166" s="64" t="s">
        <v>82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spans="3:16" ht="29.25" customHeight="1" x14ac:dyDescent="0.25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3:16" ht="75.75" customHeight="1" x14ac:dyDescent="0.25">
      <c r="D168" s="24" t="s">
        <v>14</v>
      </c>
      <c r="E168" s="24" t="s">
        <v>15</v>
      </c>
      <c r="F168" s="24" t="s">
        <v>16</v>
      </c>
      <c r="G168" s="24" t="s">
        <v>17</v>
      </c>
    </row>
    <row r="169" spans="3:16" ht="42" x14ac:dyDescent="0.25">
      <c r="C169" s="9" t="s">
        <v>41</v>
      </c>
      <c r="D169" s="12">
        <v>1.7999999999999999E-2</v>
      </c>
      <c r="E169" s="12">
        <v>0</v>
      </c>
      <c r="F169" s="12">
        <v>0</v>
      </c>
      <c r="G169" s="12">
        <v>0.14299999999999999</v>
      </c>
    </row>
    <row r="170" spans="3:16" ht="21" x14ac:dyDescent="0.25">
      <c r="C170" s="9" t="s">
        <v>42</v>
      </c>
      <c r="D170" s="12">
        <v>1.7999999999999999E-2</v>
      </c>
      <c r="E170" s="12">
        <v>0.22220000000000001</v>
      </c>
      <c r="F170" s="12">
        <v>0</v>
      </c>
      <c r="G170" s="12">
        <v>0</v>
      </c>
    </row>
    <row r="171" spans="3:16" ht="63" x14ac:dyDescent="0.25">
      <c r="C171" s="9" t="s">
        <v>43</v>
      </c>
      <c r="D171" s="12">
        <v>1.7999999999999999E-2</v>
      </c>
      <c r="E171" s="12">
        <v>0.1111</v>
      </c>
      <c r="F171" s="12">
        <v>0</v>
      </c>
      <c r="G171" s="12">
        <v>0.42899999999999999</v>
      </c>
    </row>
    <row r="172" spans="3:16" ht="42" x14ac:dyDescent="0.25">
      <c r="C172" s="9" t="s">
        <v>83</v>
      </c>
      <c r="D172" s="12">
        <v>1.7999999999999999E-2</v>
      </c>
      <c r="E172" s="12">
        <v>0</v>
      </c>
      <c r="F172" s="12">
        <v>0</v>
      </c>
      <c r="G172" s="12">
        <v>0</v>
      </c>
    </row>
    <row r="173" spans="3:16" ht="21" x14ac:dyDescent="0.25">
      <c r="C173" s="9" t="s">
        <v>44</v>
      </c>
      <c r="D173" s="12">
        <v>0</v>
      </c>
      <c r="E173" s="12">
        <v>0</v>
      </c>
      <c r="F173" s="12">
        <v>0</v>
      </c>
      <c r="G173" s="12">
        <v>0</v>
      </c>
    </row>
    <row r="174" spans="3:16" ht="21" x14ac:dyDescent="0.25">
      <c r="C174" s="9" t="s">
        <v>45</v>
      </c>
      <c r="D174" s="12">
        <v>0.92900000000000005</v>
      </c>
      <c r="E174" s="12">
        <v>0.66700000000000004</v>
      </c>
      <c r="F174" s="12">
        <v>1</v>
      </c>
      <c r="G174" s="12">
        <v>0.42899999999999999</v>
      </c>
    </row>
    <row r="175" spans="3:16" ht="21" x14ac:dyDescent="0.25">
      <c r="C175" s="38"/>
      <c r="D175" s="36"/>
      <c r="E175" s="36"/>
      <c r="F175" s="36"/>
      <c r="G175" s="36"/>
    </row>
    <row r="176" spans="3:16" ht="21" x14ac:dyDescent="0.25">
      <c r="C176" s="38"/>
      <c r="D176" s="36"/>
      <c r="E176" s="36"/>
      <c r="F176" s="36"/>
      <c r="G176" s="36"/>
    </row>
    <row r="177" spans="3:16" ht="25.5" customHeight="1" x14ac:dyDescent="0.25"/>
    <row r="178" spans="3:16" ht="25.5" customHeight="1" x14ac:dyDescent="0.25"/>
    <row r="179" spans="3:16" ht="25.5" customHeight="1" x14ac:dyDescent="0.25"/>
    <row r="180" spans="3:16" ht="23.25" x14ac:dyDescent="0.25">
      <c r="C180" s="67" t="s">
        <v>46</v>
      </c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2" spans="3:16" ht="23.25" x14ac:dyDescent="0.25">
      <c r="C182" s="64" t="s">
        <v>84</v>
      </c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spans="3:16" ht="57" customHeight="1" x14ac:dyDescent="0.25"/>
    <row r="184" spans="3:16" ht="30" customHeight="1" x14ac:dyDescent="0.25">
      <c r="C184" s="24" t="s">
        <v>9</v>
      </c>
      <c r="D184" s="8" t="s">
        <v>15</v>
      </c>
      <c r="E184" s="8" t="s">
        <v>16</v>
      </c>
      <c r="F184" s="8" t="s">
        <v>17</v>
      </c>
    </row>
    <row r="185" spans="3:16" ht="21" x14ac:dyDescent="0.25">
      <c r="C185" s="15" t="s">
        <v>7</v>
      </c>
      <c r="D185" s="10">
        <v>2</v>
      </c>
      <c r="E185" s="10">
        <v>1</v>
      </c>
      <c r="F185" s="10">
        <v>4</v>
      </c>
      <c r="G185" s="29"/>
    </row>
    <row r="186" spans="3:16" ht="21" x14ac:dyDescent="0.25">
      <c r="C186" s="15" t="s">
        <v>6</v>
      </c>
      <c r="D186" s="10">
        <v>6</v>
      </c>
      <c r="E186" s="10">
        <v>1</v>
      </c>
      <c r="F186" s="10">
        <v>2</v>
      </c>
    </row>
    <row r="187" spans="3:16" ht="17.25" customHeight="1" x14ac:dyDescent="0.25"/>
    <row r="188" spans="3:16" ht="23.25" x14ac:dyDescent="0.25">
      <c r="C188" s="24" t="s">
        <v>10</v>
      </c>
      <c r="D188" s="8" t="s">
        <v>15</v>
      </c>
      <c r="E188" s="8" t="s">
        <v>16</v>
      </c>
      <c r="F188" s="8" t="s">
        <v>17</v>
      </c>
    </row>
    <row r="189" spans="3:16" ht="21" x14ac:dyDescent="0.25">
      <c r="C189" s="15" t="s">
        <v>7</v>
      </c>
      <c r="D189" s="12">
        <v>0.25</v>
      </c>
      <c r="E189" s="12">
        <v>0.5</v>
      </c>
      <c r="F189" s="12">
        <v>0.66700000000000004</v>
      </c>
    </row>
    <row r="190" spans="3:16" ht="21" x14ac:dyDescent="0.25">
      <c r="C190" s="15" t="s">
        <v>6</v>
      </c>
      <c r="D190" s="12">
        <v>0.75</v>
      </c>
      <c r="E190" s="12">
        <v>0.5</v>
      </c>
      <c r="F190" s="12">
        <v>0.33329999999999999</v>
      </c>
    </row>
    <row r="191" spans="3:16" ht="88.5" customHeight="1" x14ac:dyDescent="0.25"/>
    <row r="192" spans="3:16" ht="23.25" x14ac:dyDescent="0.25">
      <c r="C192" s="67" t="s">
        <v>47</v>
      </c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4" spans="3:16" ht="23.25" x14ac:dyDescent="0.25">
      <c r="C194" s="64" t="s">
        <v>48</v>
      </c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spans="3:16" ht="21.75" customHeight="1" x14ac:dyDescent="0.25"/>
    <row r="196" spans="3:16" ht="21.75" customHeight="1" x14ac:dyDescent="0.25">
      <c r="C196" s="8" t="s">
        <v>9</v>
      </c>
      <c r="D196" s="8" t="s">
        <v>15</v>
      </c>
      <c r="E196" s="8" t="s">
        <v>16</v>
      </c>
      <c r="F196" s="8" t="s">
        <v>17</v>
      </c>
      <c r="G196" s="8" t="s">
        <v>11</v>
      </c>
    </row>
    <row r="197" spans="3:16" ht="21.75" customHeight="1" x14ac:dyDescent="0.25">
      <c r="C197" s="9" t="s">
        <v>85</v>
      </c>
      <c r="D197" s="10">
        <v>1</v>
      </c>
      <c r="E197" s="10">
        <v>1</v>
      </c>
      <c r="F197" s="10">
        <v>1</v>
      </c>
      <c r="G197" s="10">
        <v>3</v>
      </c>
    </row>
    <row r="198" spans="3:16" ht="21.75" customHeight="1" x14ac:dyDescent="0.25">
      <c r="C198" s="9" t="s">
        <v>49</v>
      </c>
      <c r="D198" s="10">
        <v>4</v>
      </c>
      <c r="E198" s="10">
        <v>0</v>
      </c>
      <c r="F198" s="10">
        <v>1</v>
      </c>
      <c r="G198" s="10">
        <v>5</v>
      </c>
    </row>
    <row r="199" spans="3:16" ht="21.75" customHeight="1" x14ac:dyDescent="0.25">
      <c r="C199" s="9" t="s">
        <v>50</v>
      </c>
      <c r="D199" s="10">
        <v>1</v>
      </c>
      <c r="E199" s="10">
        <v>0</v>
      </c>
      <c r="F199" s="10">
        <v>1</v>
      </c>
      <c r="G199" s="10">
        <v>2</v>
      </c>
    </row>
    <row r="200" spans="3:16" ht="21.75" customHeight="1" x14ac:dyDescent="0.25">
      <c r="C200" s="9" t="s">
        <v>51</v>
      </c>
      <c r="D200" s="10">
        <v>2</v>
      </c>
      <c r="E200" s="10">
        <v>1</v>
      </c>
      <c r="F200" s="10">
        <v>3</v>
      </c>
      <c r="G200" s="10">
        <v>6</v>
      </c>
    </row>
    <row r="201" spans="3:16" ht="21" x14ac:dyDescent="0.25">
      <c r="C201" s="38"/>
      <c r="D201" s="39"/>
      <c r="E201" s="39"/>
      <c r="F201" s="39"/>
      <c r="G201" s="39"/>
    </row>
    <row r="202" spans="3:16" ht="21" x14ac:dyDescent="0.25">
      <c r="C202" s="38"/>
      <c r="D202" s="39"/>
      <c r="E202" s="39"/>
      <c r="F202" s="39"/>
      <c r="G202" s="39"/>
    </row>
    <row r="203" spans="3:16" ht="21.75" customHeight="1" x14ac:dyDescent="0.25"/>
    <row r="204" spans="3:16" ht="23.25" x14ac:dyDescent="0.25">
      <c r="C204" s="8" t="s">
        <v>10</v>
      </c>
      <c r="D204" s="8" t="s">
        <v>15</v>
      </c>
      <c r="E204" s="8" t="s">
        <v>16</v>
      </c>
      <c r="F204" s="8" t="s">
        <v>17</v>
      </c>
      <c r="G204" s="8" t="s">
        <v>11</v>
      </c>
    </row>
    <row r="205" spans="3:16" ht="21" x14ac:dyDescent="0.25">
      <c r="C205" s="9" t="s">
        <v>85</v>
      </c>
      <c r="D205" s="12">
        <v>0.125</v>
      </c>
      <c r="E205" s="12">
        <v>0.5</v>
      </c>
      <c r="F205" s="12">
        <v>0.16700000000000001</v>
      </c>
      <c r="G205" s="12">
        <v>0.188</v>
      </c>
    </row>
    <row r="206" spans="3:16" ht="21" x14ac:dyDescent="0.25">
      <c r="C206" s="9" t="s">
        <v>49</v>
      </c>
      <c r="D206" s="12">
        <v>0.5</v>
      </c>
      <c r="E206" s="12">
        <v>0</v>
      </c>
      <c r="F206" s="12">
        <v>0.16700000000000001</v>
      </c>
      <c r="G206" s="12">
        <v>0.3125</v>
      </c>
    </row>
    <row r="207" spans="3:16" ht="21" x14ac:dyDescent="0.25">
      <c r="C207" s="9" t="s">
        <v>50</v>
      </c>
      <c r="D207" s="12">
        <v>0.125</v>
      </c>
      <c r="E207" s="12">
        <v>0</v>
      </c>
      <c r="F207" s="12">
        <v>0.16700000000000001</v>
      </c>
      <c r="G207" s="12">
        <v>0.125</v>
      </c>
    </row>
    <row r="208" spans="3:16" ht="21" x14ac:dyDescent="0.25">
      <c r="C208" s="9" t="s">
        <v>51</v>
      </c>
      <c r="D208" s="12">
        <v>0.25</v>
      </c>
      <c r="E208" s="12">
        <v>0.5</v>
      </c>
      <c r="F208" s="12">
        <v>0.5</v>
      </c>
      <c r="G208" s="12">
        <v>0.375</v>
      </c>
    </row>
    <row r="209" spans="3:16" ht="37.5" customHeight="1" x14ac:dyDescent="0.25"/>
    <row r="210" spans="3:16" ht="32.25" hidden="1" customHeight="1" x14ac:dyDescent="0.25">
      <c r="C210" s="64" t="s">
        <v>52</v>
      </c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spans="3:16" ht="21" x14ac:dyDescent="0.25">
      <c r="C211" s="37"/>
      <c r="D211" s="36"/>
      <c r="E211" s="36"/>
      <c r="F211" s="36"/>
    </row>
    <row r="213" spans="3:16" ht="23.25" x14ac:dyDescent="0.25">
      <c r="C213" s="64" t="s">
        <v>53</v>
      </c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5" spans="3:16" ht="23.25" x14ac:dyDescent="0.25">
      <c r="C215" s="8" t="s">
        <v>9</v>
      </c>
      <c r="D215" s="8" t="s">
        <v>15</v>
      </c>
      <c r="E215" s="8" t="s">
        <v>16</v>
      </c>
      <c r="F215" s="8" t="s">
        <v>17</v>
      </c>
      <c r="G215" s="8" t="s">
        <v>11</v>
      </c>
    </row>
    <row r="216" spans="3:16" ht="21" x14ac:dyDescent="0.25">
      <c r="C216" s="9" t="s">
        <v>86</v>
      </c>
      <c r="D216" s="10">
        <v>0</v>
      </c>
      <c r="E216" s="10">
        <v>1</v>
      </c>
      <c r="F216" s="10">
        <v>0</v>
      </c>
      <c r="G216" s="10">
        <v>1</v>
      </c>
    </row>
    <row r="217" spans="3:16" ht="21" x14ac:dyDescent="0.25">
      <c r="C217" s="9" t="s">
        <v>87</v>
      </c>
      <c r="D217" s="10">
        <v>1</v>
      </c>
      <c r="E217" s="10">
        <v>0</v>
      </c>
      <c r="F217" s="10">
        <v>1</v>
      </c>
      <c r="G217" s="10">
        <v>2</v>
      </c>
    </row>
    <row r="218" spans="3:16" ht="21" x14ac:dyDescent="0.25">
      <c r="C218" s="9" t="s">
        <v>88</v>
      </c>
      <c r="D218" s="10">
        <v>0</v>
      </c>
      <c r="E218" s="10">
        <v>0</v>
      </c>
      <c r="F218" s="10">
        <v>0</v>
      </c>
      <c r="G218" s="10">
        <v>0</v>
      </c>
    </row>
    <row r="219" spans="3:16" ht="21" x14ac:dyDescent="0.25">
      <c r="C219" s="9" t="s">
        <v>36</v>
      </c>
      <c r="D219" s="10">
        <v>7</v>
      </c>
      <c r="E219" s="10">
        <v>1</v>
      </c>
      <c r="F219" s="10">
        <v>5</v>
      </c>
      <c r="G219" s="10">
        <v>13</v>
      </c>
    </row>
    <row r="221" spans="3:16" ht="23.25" x14ac:dyDescent="0.25">
      <c r="C221" s="8" t="s">
        <v>10</v>
      </c>
      <c r="D221" s="8" t="s">
        <v>15</v>
      </c>
      <c r="E221" s="8" t="s">
        <v>16</v>
      </c>
      <c r="F221" s="8" t="s">
        <v>17</v>
      </c>
      <c r="G221" s="8" t="s">
        <v>11</v>
      </c>
    </row>
    <row r="222" spans="3:16" ht="21" x14ac:dyDescent="0.25">
      <c r="C222" s="9" t="s">
        <v>86</v>
      </c>
      <c r="D222" s="12">
        <v>0</v>
      </c>
      <c r="E222" s="12">
        <v>0.5</v>
      </c>
      <c r="F222" s="12">
        <v>0</v>
      </c>
      <c r="G222" s="12">
        <v>6.25E-2</v>
      </c>
    </row>
    <row r="223" spans="3:16" ht="21" x14ac:dyDescent="0.25">
      <c r="C223" s="9" t="s">
        <v>87</v>
      </c>
      <c r="D223" s="12">
        <v>0.125</v>
      </c>
      <c r="E223" s="12">
        <v>0</v>
      </c>
      <c r="F223" s="12">
        <v>0.16700000000000001</v>
      </c>
      <c r="G223" s="12">
        <v>0.125</v>
      </c>
    </row>
    <row r="224" spans="3:16" ht="21" x14ac:dyDescent="0.25">
      <c r="C224" s="9" t="s">
        <v>88</v>
      </c>
      <c r="D224" s="12">
        <v>0</v>
      </c>
      <c r="E224" s="12">
        <v>0</v>
      </c>
      <c r="F224" s="12">
        <v>0</v>
      </c>
      <c r="G224" s="12">
        <v>0</v>
      </c>
    </row>
    <row r="225" spans="3:16" ht="21" x14ac:dyDescent="0.25">
      <c r="C225" s="9" t="s">
        <v>36</v>
      </c>
      <c r="D225" s="12">
        <v>0.875</v>
      </c>
      <c r="E225" s="12">
        <v>0.5</v>
      </c>
      <c r="F225" s="12">
        <v>0.83330000000000004</v>
      </c>
      <c r="G225" s="12">
        <v>0.8125</v>
      </c>
    </row>
    <row r="228" spans="3:16" ht="3.75" customHeight="1" x14ac:dyDescent="0.25"/>
    <row r="229" spans="3:16" ht="23.25" x14ac:dyDescent="0.25">
      <c r="C229" s="67" t="s">
        <v>54</v>
      </c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1" spans="3:16" ht="23.25" x14ac:dyDescent="0.25">
      <c r="C231" s="64" t="s">
        <v>55</v>
      </c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3" spans="3:16" ht="23.25" x14ac:dyDescent="0.25">
      <c r="C233" s="8" t="s">
        <v>9</v>
      </c>
      <c r="D233" s="8" t="s">
        <v>14</v>
      </c>
      <c r="E233" s="8" t="s">
        <v>15</v>
      </c>
      <c r="F233" s="8" t="s">
        <v>16</v>
      </c>
      <c r="G233" s="8" t="s">
        <v>17</v>
      </c>
      <c r="H233" s="8" t="s">
        <v>11</v>
      </c>
    </row>
    <row r="234" spans="3:16" ht="21" x14ac:dyDescent="0.25">
      <c r="C234" s="15" t="s">
        <v>7</v>
      </c>
      <c r="D234" s="10">
        <v>40</v>
      </c>
      <c r="E234" s="10">
        <v>7</v>
      </c>
      <c r="F234" s="10">
        <v>1</v>
      </c>
      <c r="G234" s="10">
        <v>2</v>
      </c>
      <c r="H234" s="11">
        <v>50</v>
      </c>
    </row>
    <row r="235" spans="3:16" ht="21" x14ac:dyDescent="0.25">
      <c r="C235" s="15" t="s">
        <v>6</v>
      </c>
      <c r="D235" s="10">
        <v>12</v>
      </c>
      <c r="E235" s="10">
        <v>1</v>
      </c>
      <c r="F235" s="10">
        <v>1</v>
      </c>
      <c r="G235" s="10">
        <v>3</v>
      </c>
      <c r="H235" s="11">
        <v>17</v>
      </c>
    </row>
    <row r="236" spans="3:16" ht="42" x14ac:dyDescent="0.25">
      <c r="C236" s="15" t="s">
        <v>89</v>
      </c>
      <c r="D236" s="10">
        <v>4</v>
      </c>
      <c r="E236" s="10">
        <v>0</v>
      </c>
      <c r="F236" s="10">
        <v>0</v>
      </c>
      <c r="G236" s="10">
        <v>1</v>
      </c>
      <c r="H236" s="11">
        <v>5</v>
      </c>
    </row>
    <row r="238" spans="3:16" ht="23.25" x14ac:dyDescent="0.25">
      <c r="C238" s="8" t="s">
        <v>10</v>
      </c>
      <c r="D238" s="8" t="s">
        <v>14</v>
      </c>
      <c r="E238" s="8" t="s">
        <v>15</v>
      </c>
      <c r="F238" s="8" t="s">
        <v>16</v>
      </c>
      <c r="G238" s="8" t="s">
        <v>17</v>
      </c>
      <c r="H238" s="8" t="s">
        <v>11</v>
      </c>
    </row>
    <row r="239" spans="3:16" ht="21" x14ac:dyDescent="0.25">
      <c r="C239" s="15" t="s">
        <v>7</v>
      </c>
      <c r="D239" s="12">
        <v>0.74080000000000001</v>
      </c>
      <c r="E239" s="12">
        <v>0.875</v>
      </c>
      <c r="F239" s="12">
        <v>0.5</v>
      </c>
      <c r="G239" s="12">
        <v>0.33329999999999999</v>
      </c>
      <c r="H239" s="13">
        <v>0.69440000000000002</v>
      </c>
    </row>
    <row r="240" spans="3:16" ht="21" x14ac:dyDescent="0.25">
      <c r="C240" s="15" t="s">
        <v>6</v>
      </c>
      <c r="D240" s="12">
        <v>0.22220000000000001</v>
      </c>
      <c r="E240" s="12">
        <v>0.125</v>
      </c>
      <c r="F240" s="12">
        <v>0.5</v>
      </c>
      <c r="G240" s="12">
        <v>0.5</v>
      </c>
      <c r="H240" s="13">
        <v>0.2361</v>
      </c>
    </row>
    <row r="241" spans="3:16" ht="42" x14ac:dyDescent="0.25">
      <c r="C241" s="15" t="s">
        <v>89</v>
      </c>
      <c r="D241" s="12">
        <v>7.3999999999999996E-2</v>
      </c>
      <c r="E241" s="12">
        <v>0</v>
      </c>
      <c r="F241" s="12">
        <v>0</v>
      </c>
      <c r="G241" s="12">
        <v>0.16700000000000001</v>
      </c>
      <c r="H241" s="13">
        <v>6.9400000000000003E-2</v>
      </c>
    </row>
    <row r="246" spans="3:16" ht="23.25" x14ac:dyDescent="0.25">
      <c r="C246" s="67" t="s">
        <v>56</v>
      </c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8" spans="3:16" ht="42" customHeight="1" x14ac:dyDescent="0.25">
      <c r="C248" s="66" t="s">
        <v>57</v>
      </c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</row>
    <row r="250" spans="3:16" ht="23.25" x14ac:dyDescent="0.25">
      <c r="C250" s="8" t="s">
        <v>9</v>
      </c>
      <c r="D250" s="8" t="s">
        <v>14</v>
      </c>
      <c r="E250" s="8" t="s">
        <v>15</v>
      </c>
      <c r="F250" s="8" t="s">
        <v>16</v>
      </c>
      <c r="G250" s="8" t="s">
        <v>17</v>
      </c>
      <c r="H250" s="8" t="s">
        <v>11</v>
      </c>
    </row>
    <row r="251" spans="3:16" ht="21" x14ac:dyDescent="0.25">
      <c r="C251" s="15">
        <v>1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</row>
    <row r="252" spans="3:16" ht="21" x14ac:dyDescent="0.25">
      <c r="C252" s="15">
        <v>2</v>
      </c>
      <c r="D252" s="10">
        <v>1</v>
      </c>
      <c r="E252" s="10">
        <v>0</v>
      </c>
      <c r="F252" s="10">
        <v>0</v>
      </c>
      <c r="G252" s="10">
        <v>0</v>
      </c>
      <c r="H252" s="10">
        <v>1</v>
      </c>
    </row>
    <row r="253" spans="3:16" ht="21" x14ac:dyDescent="0.25">
      <c r="C253" s="15">
        <v>3</v>
      </c>
      <c r="D253" s="10">
        <v>6</v>
      </c>
      <c r="E253" s="10">
        <v>1</v>
      </c>
      <c r="F253" s="10">
        <v>0</v>
      </c>
      <c r="G253" s="10">
        <v>0</v>
      </c>
      <c r="H253" s="10">
        <v>7</v>
      </c>
    </row>
    <row r="254" spans="3:16" ht="21" x14ac:dyDescent="0.25">
      <c r="C254" s="15">
        <v>4</v>
      </c>
      <c r="D254" s="10">
        <v>28</v>
      </c>
      <c r="E254" s="10">
        <v>4</v>
      </c>
      <c r="F254" s="10">
        <v>1</v>
      </c>
      <c r="G254" s="10">
        <v>2</v>
      </c>
      <c r="H254" s="10">
        <v>35</v>
      </c>
    </row>
    <row r="255" spans="3:16" ht="21" x14ac:dyDescent="0.25">
      <c r="C255" s="15">
        <v>5</v>
      </c>
      <c r="D255" s="10">
        <v>21</v>
      </c>
      <c r="E255" s="10">
        <v>3</v>
      </c>
      <c r="F255" s="10">
        <v>1</v>
      </c>
      <c r="G255" s="10">
        <v>4</v>
      </c>
      <c r="H255" s="10">
        <v>29</v>
      </c>
    </row>
    <row r="257" spans="3:16" ht="23.25" x14ac:dyDescent="0.25">
      <c r="C257" s="31" t="s">
        <v>10</v>
      </c>
      <c r="D257" s="8" t="s">
        <v>14</v>
      </c>
      <c r="E257" s="8" t="s">
        <v>15</v>
      </c>
      <c r="F257" s="8" t="s">
        <v>16</v>
      </c>
      <c r="G257" s="8" t="s">
        <v>17</v>
      </c>
      <c r="H257" s="8" t="s">
        <v>11</v>
      </c>
    </row>
    <row r="258" spans="3:16" ht="21" x14ac:dyDescent="0.25">
      <c r="C258" s="15">
        <v>1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</row>
    <row r="259" spans="3:16" ht="21" x14ac:dyDescent="0.25">
      <c r="C259" s="15">
        <v>2</v>
      </c>
      <c r="D259" s="12">
        <v>1.7999999999999999E-2</v>
      </c>
      <c r="E259" s="12">
        <v>0</v>
      </c>
      <c r="F259" s="12">
        <v>0</v>
      </c>
      <c r="G259" s="12">
        <v>0</v>
      </c>
      <c r="H259" s="12">
        <v>1.4E-2</v>
      </c>
    </row>
    <row r="260" spans="3:16" ht="21" x14ac:dyDescent="0.25">
      <c r="C260" s="15">
        <v>3</v>
      </c>
      <c r="D260" s="12">
        <v>0.1071</v>
      </c>
      <c r="E260" s="12">
        <v>0.125</v>
      </c>
      <c r="F260" s="12">
        <v>0</v>
      </c>
      <c r="G260" s="12">
        <v>0</v>
      </c>
      <c r="H260" s="12">
        <v>9.7199999999999995E-2</v>
      </c>
    </row>
    <row r="261" spans="3:16" ht="21" x14ac:dyDescent="0.25">
      <c r="C261" s="15">
        <v>4</v>
      </c>
      <c r="D261" s="12">
        <v>0.5</v>
      </c>
      <c r="E261" s="12">
        <v>0.5</v>
      </c>
      <c r="F261" s="12">
        <v>0.5</v>
      </c>
      <c r="G261" s="12">
        <v>0.33329999999999999</v>
      </c>
      <c r="H261" s="12">
        <v>0.48609999999999998</v>
      </c>
    </row>
    <row r="262" spans="3:16" ht="21" x14ac:dyDescent="0.25">
      <c r="C262" s="15">
        <v>5</v>
      </c>
      <c r="D262" s="12">
        <v>0.375</v>
      </c>
      <c r="E262" s="12">
        <v>0.375</v>
      </c>
      <c r="F262" s="12">
        <v>0.5</v>
      </c>
      <c r="G262" s="12">
        <v>0.66700000000000004</v>
      </c>
      <c r="H262" s="12">
        <v>0.4027</v>
      </c>
    </row>
    <row r="266" spans="3:16" s="30" customFormat="1" ht="45.75" customHeight="1" x14ac:dyDescent="0.35">
      <c r="C266" s="66" t="s">
        <v>90</v>
      </c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</row>
    <row r="268" spans="3:16" ht="46.5" x14ac:dyDescent="0.25">
      <c r="C268" s="32" t="s">
        <v>59</v>
      </c>
      <c r="D268" s="8" t="s">
        <v>14</v>
      </c>
      <c r="E268" s="8" t="s">
        <v>60</v>
      </c>
    </row>
    <row r="269" spans="3:16" ht="21" x14ac:dyDescent="0.25">
      <c r="C269" s="9" t="s">
        <v>8</v>
      </c>
      <c r="D269" s="10">
        <v>38</v>
      </c>
      <c r="E269" s="12">
        <v>0.67900000000000005</v>
      </c>
    </row>
    <row r="270" spans="3:16" ht="21" x14ac:dyDescent="0.25">
      <c r="C270" s="9" t="s">
        <v>61</v>
      </c>
      <c r="D270" s="10">
        <v>18</v>
      </c>
      <c r="E270" s="12">
        <v>0.32140000000000002</v>
      </c>
    </row>
    <row r="271" spans="3:16" ht="21" x14ac:dyDescent="0.25">
      <c r="C271" s="9" t="s">
        <v>58</v>
      </c>
      <c r="D271" s="10">
        <v>0</v>
      </c>
      <c r="E271" s="12">
        <v>0</v>
      </c>
    </row>
    <row r="272" spans="3:16" ht="21" x14ac:dyDescent="0.25">
      <c r="C272" s="42"/>
      <c r="D272" s="43"/>
      <c r="E272" s="44"/>
    </row>
    <row r="273" spans="3:5" ht="21" x14ac:dyDescent="0.25">
      <c r="C273" s="42"/>
      <c r="D273" s="43"/>
      <c r="E273" s="44"/>
    </row>
    <row r="274" spans="3:5" ht="21" x14ac:dyDescent="0.25">
      <c r="C274" s="42"/>
      <c r="D274" s="43"/>
      <c r="E274" s="44"/>
    </row>
    <row r="275" spans="3:5" ht="33" customHeight="1" x14ac:dyDescent="0.25"/>
  </sheetData>
  <mergeCells count="32">
    <mergeCell ref="C248:P248"/>
    <mergeCell ref="C266:P266"/>
    <mergeCell ref="C210:P210"/>
    <mergeCell ref="C246:P246"/>
    <mergeCell ref="C213:P213"/>
    <mergeCell ref="C229:P229"/>
    <mergeCell ref="C231:P231"/>
    <mergeCell ref="C166:P166"/>
    <mergeCell ref="C180:P180"/>
    <mergeCell ref="C182:P182"/>
    <mergeCell ref="C192:P192"/>
    <mergeCell ref="C194:P194"/>
    <mergeCell ref="C118:P118"/>
    <mergeCell ref="C120:P120"/>
    <mergeCell ref="C136:P136"/>
    <mergeCell ref="C140:P140"/>
    <mergeCell ref="C152:P152"/>
    <mergeCell ref="C96:I96"/>
    <mergeCell ref="C97:I97"/>
    <mergeCell ref="C98:I98"/>
    <mergeCell ref="C99:I99"/>
    <mergeCell ref="C100:I100"/>
    <mergeCell ref="C80:P80"/>
    <mergeCell ref="C91:P91"/>
    <mergeCell ref="C93:I93"/>
    <mergeCell ref="C94:I94"/>
    <mergeCell ref="C95:I95"/>
    <mergeCell ref="C78:P78"/>
    <mergeCell ref="C39:P39"/>
    <mergeCell ref="C41:P41"/>
    <mergeCell ref="C51:P51"/>
    <mergeCell ref="C63:P63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abSelected="1" workbookViewId="0">
      <selection activeCell="W12" sqref="W12"/>
    </sheetView>
  </sheetViews>
  <sheetFormatPr baseColWidth="10" defaultRowHeight="15" x14ac:dyDescent="0.25"/>
  <cols>
    <col min="1" max="2" width="11.42578125" style="1"/>
    <col min="3" max="3" width="13.140625" style="1" customWidth="1"/>
    <col min="4" max="16384" width="11.42578125" style="1"/>
  </cols>
  <sheetData>
    <row r="1" spans="1:10" x14ac:dyDescent="0.25">
      <c r="A1" s="72"/>
      <c r="B1" s="72"/>
      <c r="C1" s="72"/>
      <c r="D1" s="72"/>
      <c r="E1" s="72"/>
      <c r="F1" s="72"/>
      <c r="G1" s="72"/>
      <c r="H1" s="72"/>
      <c r="I1" s="72"/>
    </row>
    <row r="2" spans="1:10" x14ac:dyDescent="0.25">
      <c r="A2" s="72"/>
      <c r="B2" s="72"/>
      <c r="C2" s="72"/>
      <c r="D2" s="72"/>
      <c r="E2" s="72"/>
      <c r="F2" s="72"/>
      <c r="G2" s="72"/>
      <c r="H2" s="72"/>
      <c r="I2" s="72"/>
    </row>
    <row r="3" spans="1:10" x14ac:dyDescent="0.25">
      <c r="A3" s="72"/>
      <c r="B3" s="72"/>
      <c r="C3" s="72"/>
      <c r="D3" s="72"/>
      <c r="E3" s="72"/>
      <c r="F3" s="72"/>
      <c r="G3" s="72"/>
      <c r="H3" s="72"/>
      <c r="I3" s="72"/>
    </row>
    <row r="4" spans="1:10" x14ac:dyDescent="0.25">
      <c r="A4" s="72"/>
      <c r="B4" s="72"/>
      <c r="C4" s="72"/>
      <c r="D4" s="72"/>
      <c r="E4" s="72"/>
      <c r="F4" s="72"/>
      <c r="G4" s="72"/>
      <c r="H4" s="72"/>
      <c r="I4" s="72"/>
    </row>
    <row r="5" spans="1:10" x14ac:dyDescent="0.25">
      <c r="A5" s="72"/>
      <c r="B5" s="72"/>
      <c r="C5" s="72"/>
      <c r="D5" s="72"/>
      <c r="E5" s="72"/>
      <c r="F5" s="72"/>
      <c r="G5" s="72"/>
      <c r="H5" s="72"/>
      <c r="I5" s="72"/>
    </row>
    <row r="6" spans="1:10" x14ac:dyDescent="0.25">
      <c r="A6" s="72"/>
      <c r="B6" s="72"/>
      <c r="C6" s="72"/>
      <c r="D6" s="72"/>
      <c r="E6" s="72"/>
      <c r="F6" s="72"/>
      <c r="G6" s="72"/>
      <c r="H6" s="72"/>
      <c r="I6" s="72"/>
    </row>
    <row r="7" spans="1:10" x14ac:dyDescent="0.25">
      <c r="A7" s="72"/>
      <c r="B7" s="72"/>
      <c r="C7" s="72"/>
      <c r="D7" s="72"/>
      <c r="E7" s="72"/>
      <c r="F7" s="72"/>
      <c r="G7" s="72"/>
      <c r="H7" s="72"/>
      <c r="I7" s="72"/>
    </row>
    <row r="8" spans="1:10" x14ac:dyDescent="0.25">
      <c r="A8" s="72"/>
      <c r="B8" s="72"/>
      <c r="C8" s="72"/>
      <c r="D8" s="72"/>
      <c r="E8" s="72"/>
      <c r="F8" s="72"/>
      <c r="G8" s="72"/>
      <c r="H8" s="72"/>
      <c r="I8" s="72"/>
    </row>
    <row r="9" spans="1:10" ht="36" x14ac:dyDescent="0.25">
      <c r="A9" s="72"/>
      <c r="B9" s="72"/>
      <c r="C9" s="72"/>
      <c r="D9" s="72"/>
      <c r="E9" s="72"/>
      <c r="F9" s="72"/>
      <c r="G9" s="72"/>
      <c r="H9" s="72"/>
      <c r="I9" s="72"/>
      <c r="J9" s="73"/>
    </row>
    <row r="10" spans="1:10" ht="23.25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4"/>
    </row>
    <row r="11" spans="1:10" ht="23.25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4"/>
    </row>
    <row r="12" spans="1:10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10" x14ac:dyDescent="0.25">
      <c r="A13" s="72"/>
      <c r="B13" s="72"/>
      <c r="C13" s="72"/>
      <c r="D13" s="72"/>
      <c r="E13" s="72"/>
      <c r="F13" s="72"/>
      <c r="G13" s="72"/>
      <c r="H13" s="72"/>
      <c r="I13" s="72"/>
    </row>
    <row r="14" spans="1:10" x14ac:dyDescent="0.25">
      <c r="A14" s="72"/>
      <c r="B14" s="72"/>
      <c r="C14" s="72"/>
      <c r="D14" s="72"/>
      <c r="E14" s="72"/>
      <c r="F14" s="72"/>
      <c r="G14" s="72"/>
      <c r="H14" s="72"/>
      <c r="I14" s="72"/>
    </row>
    <row r="30" hidden="1" x14ac:dyDescent="0.25"/>
    <row r="31" hidden="1" x14ac:dyDescent="0.25"/>
    <row r="32" hidden="1" x14ac:dyDescent="0.25"/>
    <row r="33" spans="2:19" ht="18.75" x14ac:dyDescent="0.3">
      <c r="B33" s="33" t="s">
        <v>270</v>
      </c>
    </row>
    <row r="34" spans="2:19" ht="18.75" x14ac:dyDescent="0.3">
      <c r="B34" s="33" t="s">
        <v>271</v>
      </c>
    </row>
    <row r="35" spans="2:19" x14ac:dyDescent="0.25">
      <c r="B35" s="1" t="s">
        <v>65</v>
      </c>
    </row>
    <row r="36" spans="2:19" ht="39" customHeight="1" x14ac:dyDescent="0.25">
      <c r="B36" s="6"/>
      <c r="C36" s="67" t="s">
        <v>12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75" t="s">
        <v>20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R38" s="34"/>
      <c r="S38" s="7"/>
    </row>
    <row r="41" spans="2:19" x14ac:dyDescent="0.25">
      <c r="C41" s="76" t="s">
        <v>272</v>
      </c>
      <c r="D41" s="76" t="s">
        <v>9</v>
      </c>
      <c r="E41" s="76" t="s">
        <v>10</v>
      </c>
    </row>
    <row r="42" spans="2:19" ht="30" x14ac:dyDescent="0.25">
      <c r="C42" s="77" t="s">
        <v>22</v>
      </c>
      <c r="D42" s="78">
        <v>5</v>
      </c>
      <c r="E42" s="79">
        <v>0.04</v>
      </c>
    </row>
    <row r="43" spans="2:19" x14ac:dyDescent="0.25">
      <c r="C43" s="77" t="s">
        <v>23</v>
      </c>
      <c r="D43" s="78">
        <v>1</v>
      </c>
      <c r="E43" s="79">
        <v>0.01</v>
      </c>
    </row>
    <row r="44" spans="2:19" x14ac:dyDescent="0.25">
      <c r="C44" s="80" t="s">
        <v>273</v>
      </c>
      <c r="D44" s="78">
        <v>116</v>
      </c>
      <c r="E44" s="79">
        <v>0.95</v>
      </c>
    </row>
    <row r="45" spans="2:19" x14ac:dyDescent="0.25">
      <c r="C45" s="80" t="s">
        <v>274</v>
      </c>
      <c r="D45" s="80">
        <f>SUM(D42:D44)</f>
        <v>122</v>
      </c>
      <c r="E45" s="79">
        <f>E42+E44+E43</f>
        <v>1</v>
      </c>
    </row>
    <row r="55" spans="3:19" ht="23.25" x14ac:dyDescent="0.25">
      <c r="C55" s="75" t="s">
        <v>24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R55" s="34"/>
      <c r="S55" s="7"/>
    </row>
    <row r="57" spans="3:19" x14ac:dyDescent="0.25">
      <c r="C57" s="81" t="s">
        <v>275</v>
      </c>
      <c r="D57" s="82" t="s">
        <v>9</v>
      </c>
      <c r="E57" s="83" t="s">
        <v>10</v>
      </c>
    </row>
    <row r="58" spans="3:19" x14ac:dyDescent="0.25">
      <c r="C58" s="84">
        <v>0</v>
      </c>
      <c r="D58" s="78">
        <v>119</v>
      </c>
      <c r="E58" s="79">
        <v>0.98</v>
      </c>
    </row>
    <row r="59" spans="3:19" ht="14.25" customHeight="1" x14ac:dyDescent="0.25">
      <c r="C59" s="84">
        <v>1</v>
      </c>
      <c r="D59" s="78">
        <v>3</v>
      </c>
      <c r="E59" s="79">
        <v>0.02</v>
      </c>
    </row>
    <row r="60" spans="3:19" ht="14.25" customHeight="1" x14ac:dyDescent="0.25">
      <c r="C60" s="84">
        <v>2</v>
      </c>
      <c r="D60" s="78">
        <v>0</v>
      </c>
      <c r="E60" s="79">
        <v>0</v>
      </c>
    </row>
    <row r="61" spans="3:19" ht="14.25" customHeight="1" x14ac:dyDescent="0.25">
      <c r="C61" s="84" t="s">
        <v>276</v>
      </c>
      <c r="D61" s="78">
        <v>0</v>
      </c>
      <c r="E61" s="79">
        <v>0</v>
      </c>
    </row>
    <row r="62" spans="3:19" x14ac:dyDescent="0.25">
      <c r="C62" s="80" t="s">
        <v>274</v>
      </c>
      <c r="D62" s="80">
        <f>+D59+D58+D60+D61</f>
        <v>122</v>
      </c>
      <c r="E62" s="85">
        <f>G58+E59+E58+E60+E61</f>
        <v>1</v>
      </c>
    </row>
    <row r="72" spans="3:19" ht="34.5" customHeight="1" x14ac:dyDescent="0.25">
      <c r="C72" s="67" t="s">
        <v>277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R72" s="34"/>
      <c r="S72" s="7"/>
    </row>
    <row r="74" spans="3:19" ht="57.75" customHeight="1" x14ac:dyDescent="0.25">
      <c r="C74" s="86" t="s">
        <v>73</v>
      </c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R74" s="34"/>
      <c r="S74" s="7"/>
    </row>
    <row r="76" spans="3:19" x14ac:dyDescent="0.25">
      <c r="C76" s="76" t="s">
        <v>74</v>
      </c>
      <c r="D76" s="76" t="s">
        <v>75</v>
      </c>
      <c r="E76" s="83" t="s">
        <v>10</v>
      </c>
    </row>
    <row r="77" spans="3:19" x14ac:dyDescent="0.25">
      <c r="C77" s="84">
        <v>1</v>
      </c>
      <c r="D77" s="87">
        <v>0</v>
      </c>
      <c r="E77" s="79">
        <v>0</v>
      </c>
    </row>
    <row r="78" spans="3:19" x14ac:dyDescent="0.25">
      <c r="C78" s="84">
        <v>2</v>
      </c>
      <c r="D78" s="87">
        <v>1</v>
      </c>
      <c r="E78" s="79">
        <v>0.01</v>
      </c>
    </row>
    <row r="79" spans="3:19" x14ac:dyDescent="0.25">
      <c r="C79" s="88">
        <v>3</v>
      </c>
      <c r="D79" s="87">
        <v>13</v>
      </c>
      <c r="E79" s="79">
        <v>0.11</v>
      </c>
    </row>
    <row r="80" spans="3:19" x14ac:dyDescent="0.25">
      <c r="C80" s="88">
        <v>4</v>
      </c>
      <c r="D80" s="87">
        <v>55</v>
      </c>
      <c r="E80" s="79">
        <v>0.45</v>
      </c>
    </row>
    <row r="81" spans="3:19" x14ac:dyDescent="0.25">
      <c r="C81" s="89">
        <v>5</v>
      </c>
      <c r="D81" s="87">
        <v>53</v>
      </c>
      <c r="E81" s="79">
        <v>0.43</v>
      </c>
    </row>
    <row r="82" spans="3:19" x14ac:dyDescent="0.25">
      <c r="C82" s="88" t="s">
        <v>11</v>
      </c>
      <c r="D82" s="88">
        <f>SUM(D77:D81)</f>
        <v>122</v>
      </c>
      <c r="E82" s="85">
        <f>G77+E79+E78+E77+E80+E81</f>
        <v>1</v>
      </c>
    </row>
    <row r="91" spans="3:19" ht="23.25" x14ac:dyDescent="0.25">
      <c r="C91" s="67" t="s">
        <v>37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R91" s="34"/>
      <c r="S91" s="7"/>
    </row>
    <row r="93" spans="3:19" ht="22.5" customHeight="1" x14ac:dyDescent="0.25"/>
    <row r="94" spans="3:19" ht="23.25" x14ac:dyDescent="0.25">
      <c r="C94" s="75" t="s">
        <v>77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  <row r="96" spans="3:19" x14ac:dyDescent="0.25">
      <c r="C96" s="81" t="s">
        <v>278</v>
      </c>
      <c r="D96" s="82" t="s">
        <v>9</v>
      </c>
      <c r="E96" s="83" t="s">
        <v>10</v>
      </c>
    </row>
    <row r="97" spans="3:16" x14ac:dyDescent="0.25">
      <c r="C97" s="84" t="s">
        <v>63</v>
      </c>
      <c r="D97" s="80">
        <v>93</v>
      </c>
      <c r="E97" s="79">
        <v>0.82</v>
      </c>
    </row>
    <row r="98" spans="3:16" x14ac:dyDescent="0.25">
      <c r="C98" s="84" t="s">
        <v>64</v>
      </c>
      <c r="D98" s="80">
        <v>29</v>
      </c>
      <c r="E98" s="79">
        <v>0.18</v>
      </c>
    </row>
    <row r="99" spans="3:16" x14ac:dyDescent="0.25">
      <c r="C99" s="80" t="s">
        <v>274</v>
      </c>
      <c r="D99" s="80">
        <f>+D98+D97</f>
        <v>122</v>
      </c>
      <c r="E99" s="85">
        <f>G97+E98+E97</f>
        <v>1</v>
      </c>
    </row>
    <row r="111" spans="3:16" ht="23.25" x14ac:dyDescent="0.25">
      <c r="C111" s="75" t="s">
        <v>78</v>
      </c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</row>
    <row r="113" spans="3:16" x14ac:dyDescent="0.25">
      <c r="C113" s="5" t="s">
        <v>279</v>
      </c>
      <c r="D113" s="76" t="s">
        <v>9</v>
      </c>
      <c r="E113" s="76" t="s">
        <v>10</v>
      </c>
    </row>
    <row r="114" spans="3:16" x14ac:dyDescent="0.25">
      <c r="C114" s="5" t="s">
        <v>40</v>
      </c>
      <c r="D114" s="78">
        <v>6</v>
      </c>
      <c r="E114" s="90">
        <v>0.03</v>
      </c>
    </row>
    <row r="115" spans="3:16" x14ac:dyDescent="0.25">
      <c r="C115" s="91" t="s">
        <v>280</v>
      </c>
      <c r="D115" s="78">
        <v>39</v>
      </c>
      <c r="E115" s="90">
        <v>0.54</v>
      </c>
    </row>
    <row r="116" spans="3:16" x14ac:dyDescent="0.25">
      <c r="C116" s="91" t="s">
        <v>39</v>
      </c>
      <c r="D116" s="78">
        <v>47</v>
      </c>
      <c r="E116" s="90">
        <v>0.23</v>
      </c>
    </row>
    <row r="117" spans="3:16" x14ac:dyDescent="0.25">
      <c r="C117" s="91" t="s">
        <v>128</v>
      </c>
      <c r="D117" s="78">
        <v>30</v>
      </c>
      <c r="E117" s="90">
        <v>0.2</v>
      </c>
      <c r="F117" s="90" t="s">
        <v>281</v>
      </c>
    </row>
    <row r="118" spans="3:16" x14ac:dyDescent="0.25">
      <c r="C118" s="91" t="s">
        <v>11</v>
      </c>
      <c r="D118" s="80">
        <f>SUM(D114:D117)</f>
        <v>122</v>
      </c>
      <c r="E118" s="85">
        <f>SUM(E114:E117)</f>
        <v>1</v>
      </c>
    </row>
    <row r="127" spans="3:16" ht="15.75" customHeight="1" x14ac:dyDescent="0.25"/>
    <row r="128" spans="3:16" ht="23.25" x14ac:dyDescent="0.25">
      <c r="C128" s="67" t="s">
        <v>46</v>
      </c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30" spans="3:16" ht="23.25" x14ac:dyDescent="0.25">
      <c r="C130" s="92" t="s">
        <v>84</v>
      </c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</row>
    <row r="132" spans="3:16" x14ac:dyDescent="0.25">
      <c r="C132" s="81" t="s">
        <v>278</v>
      </c>
      <c r="D132" s="82" t="s">
        <v>9</v>
      </c>
      <c r="E132" s="83" t="s">
        <v>10</v>
      </c>
    </row>
    <row r="133" spans="3:16" x14ac:dyDescent="0.25">
      <c r="C133" s="84" t="s">
        <v>63</v>
      </c>
      <c r="D133" s="80">
        <v>37</v>
      </c>
      <c r="E133" s="79">
        <v>0.25</v>
      </c>
    </row>
    <row r="134" spans="3:16" x14ac:dyDescent="0.25">
      <c r="C134" s="84" t="s">
        <v>64</v>
      </c>
      <c r="D134" s="80">
        <v>85</v>
      </c>
      <c r="E134" s="79">
        <v>0.75</v>
      </c>
    </row>
    <row r="135" spans="3:16" x14ac:dyDescent="0.25">
      <c r="C135" s="80" t="s">
        <v>274</v>
      </c>
      <c r="D135" s="80">
        <f>+D134+D133</f>
        <v>122</v>
      </c>
      <c r="E135" s="85">
        <f>G133+E134+E133</f>
        <v>1</v>
      </c>
    </row>
    <row r="147" spans="3:16" ht="23.25" x14ac:dyDescent="0.25">
      <c r="C147" s="67" t="s">
        <v>47</v>
      </c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9" spans="3:16" ht="23.25" x14ac:dyDescent="0.25">
      <c r="C149" s="92" t="s">
        <v>48</v>
      </c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</row>
    <row r="151" spans="3:16" x14ac:dyDescent="0.25">
      <c r="C151" s="5" t="s">
        <v>282</v>
      </c>
      <c r="D151" s="5" t="s">
        <v>9</v>
      </c>
      <c r="E151" s="76" t="s">
        <v>10</v>
      </c>
    </row>
    <row r="152" spans="3:16" ht="30" x14ac:dyDescent="0.25">
      <c r="C152" s="93" t="s">
        <v>283</v>
      </c>
      <c r="D152" s="78">
        <v>16</v>
      </c>
      <c r="E152" s="79">
        <v>0.13</v>
      </c>
    </row>
    <row r="153" spans="3:16" x14ac:dyDescent="0.25">
      <c r="C153" s="93" t="s">
        <v>284</v>
      </c>
      <c r="D153" s="78">
        <v>82</v>
      </c>
      <c r="E153" s="79">
        <v>0.67</v>
      </c>
    </row>
    <row r="154" spans="3:16" x14ac:dyDescent="0.25">
      <c r="C154" s="93" t="s">
        <v>285</v>
      </c>
      <c r="D154" s="78">
        <v>0</v>
      </c>
      <c r="E154" s="79">
        <v>0</v>
      </c>
    </row>
    <row r="155" spans="3:16" ht="30" x14ac:dyDescent="0.25">
      <c r="C155" s="93" t="s">
        <v>50</v>
      </c>
      <c r="D155" s="78">
        <v>5</v>
      </c>
      <c r="E155" s="90">
        <v>0.04</v>
      </c>
    </row>
    <row r="156" spans="3:16" x14ac:dyDescent="0.25">
      <c r="C156" s="93" t="s">
        <v>286</v>
      </c>
      <c r="D156" s="78">
        <v>19</v>
      </c>
      <c r="E156" s="90">
        <v>0.16</v>
      </c>
    </row>
    <row r="157" spans="3:16" x14ac:dyDescent="0.25">
      <c r="C157" s="5" t="s">
        <v>11</v>
      </c>
      <c r="D157" s="5">
        <f>SUM(D152:D156)</f>
        <v>122</v>
      </c>
      <c r="E157" s="85">
        <v>1</v>
      </c>
    </row>
    <row r="167" spans="3:16" ht="23.25" x14ac:dyDescent="0.25">
      <c r="C167" s="67" t="s">
        <v>287</v>
      </c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9" spans="3:16" ht="23.25" x14ac:dyDescent="0.25">
      <c r="C169" s="92" t="s">
        <v>288</v>
      </c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</row>
    <row r="171" spans="3:16" x14ac:dyDescent="0.25">
      <c r="C171" s="81" t="s">
        <v>278</v>
      </c>
      <c r="D171" s="82" t="s">
        <v>9</v>
      </c>
      <c r="E171" s="83" t="s">
        <v>10</v>
      </c>
    </row>
    <row r="172" spans="3:16" x14ac:dyDescent="0.25">
      <c r="C172" s="84" t="s">
        <v>63</v>
      </c>
      <c r="D172" s="80">
        <v>76</v>
      </c>
      <c r="E172" s="79">
        <v>0.72</v>
      </c>
    </row>
    <row r="173" spans="3:16" x14ac:dyDescent="0.25">
      <c r="C173" s="84" t="s">
        <v>64</v>
      </c>
      <c r="D173" s="80">
        <v>38</v>
      </c>
      <c r="E173" s="79">
        <v>0.21</v>
      </c>
    </row>
    <row r="174" spans="3:16" ht="45" x14ac:dyDescent="0.25">
      <c r="C174" s="94" t="s">
        <v>289</v>
      </c>
      <c r="D174" s="80">
        <v>8</v>
      </c>
      <c r="E174" s="79">
        <v>7.0000000000000007E-2</v>
      </c>
    </row>
    <row r="175" spans="3:16" x14ac:dyDescent="0.25">
      <c r="C175" s="80" t="s">
        <v>274</v>
      </c>
      <c r="D175" s="80">
        <f>+D173+D172+D174</f>
        <v>122</v>
      </c>
      <c r="E175" s="85">
        <f>G172+E173+E172+E174</f>
        <v>1</v>
      </c>
    </row>
    <row r="187" spans="3:16" ht="23.25" x14ac:dyDescent="0.25">
      <c r="C187" s="67" t="s">
        <v>290</v>
      </c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9" spans="3:16" ht="42" customHeight="1" x14ac:dyDescent="0.25">
      <c r="C189" s="95" t="s">
        <v>57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</row>
    <row r="191" spans="3:16" x14ac:dyDescent="0.25">
      <c r="C191" s="76" t="s">
        <v>74</v>
      </c>
      <c r="D191" s="76" t="s">
        <v>75</v>
      </c>
      <c r="E191" s="83" t="s">
        <v>10</v>
      </c>
    </row>
    <row r="192" spans="3:16" x14ac:dyDescent="0.25">
      <c r="C192" s="84">
        <v>1</v>
      </c>
      <c r="D192" s="88">
        <v>0</v>
      </c>
      <c r="E192" s="79">
        <v>0</v>
      </c>
    </row>
    <row r="193" spans="3:16" x14ac:dyDescent="0.25">
      <c r="C193" s="84">
        <v>2</v>
      </c>
      <c r="D193" s="88">
        <v>0</v>
      </c>
      <c r="E193" s="79">
        <v>0</v>
      </c>
    </row>
    <row r="194" spans="3:16" x14ac:dyDescent="0.25">
      <c r="C194" s="96">
        <v>3</v>
      </c>
      <c r="D194" s="87">
        <v>7</v>
      </c>
      <c r="E194" s="79">
        <v>0.06</v>
      </c>
    </row>
    <row r="195" spans="3:16" x14ac:dyDescent="0.25">
      <c r="C195" s="96">
        <v>4</v>
      </c>
      <c r="D195" s="87">
        <v>55</v>
      </c>
      <c r="E195" s="79">
        <v>0.5</v>
      </c>
    </row>
    <row r="196" spans="3:16" x14ac:dyDescent="0.25">
      <c r="C196" s="96">
        <v>5</v>
      </c>
      <c r="D196" s="87">
        <v>60</v>
      </c>
      <c r="E196" s="79">
        <v>0.44</v>
      </c>
    </row>
    <row r="197" spans="3:16" x14ac:dyDescent="0.25">
      <c r="C197" s="88" t="s">
        <v>11</v>
      </c>
      <c r="D197" s="88">
        <f>SUM(D192:D196)</f>
        <v>122</v>
      </c>
      <c r="E197" s="85">
        <f>G192+E194+E193+E192+E195+E196</f>
        <v>1</v>
      </c>
    </row>
    <row r="207" spans="3:16" s="30" customFormat="1" ht="45.75" customHeight="1" x14ac:dyDescent="0.35">
      <c r="C207" s="95" t="s">
        <v>90</v>
      </c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</row>
    <row r="210" spans="3:5" x14ac:dyDescent="0.25">
      <c r="C210" s="81" t="s">
        <v>291</v>
      </c>
      <c r="D210" s="76" t="s">
        <v>9</v>
      </c>
      <c r="E210" s="83" t="s">
        <v>10</v>
      </c>
    </row>
    <row r="211" spans="3:5" x14ac:dyDescent="0.25">
      <c r="C211" s="97" t="s">
        <v>61</v>
      </c>
      <c r="D211" s="78">
        <v>42</v>
      </c>
      <c r="E211" s="98">
        <v>0.34</v>
      </c>
    </row>
    <row r="212" spans="3:5" x14ac:dyDescent="0.25">
      <c r="C212" s="97" t="s">
        <v>8</v>
      </c>
      <c r="D212" s="78">
        <v>80</v>
      </c>
      <c r="E212" s="98">
        <v>0.66</v>
      </c>
    </row>
    <row r="213" spans="3:5" x14ac:dyDescent="0.25">
      <c r="C213" s="97" t="s">
        <v>262</v>
      </c>
      <c r="D213" s="99">
        <v>0</v>
      </c>
      <c r="E213" s="98">
        <v>0</v>
      </c>
    </row>
    <row r="214" spans="3:5" x14ac:dyDescent="0.25">
      <c r="C214" s="97" t="s">
        <v>58</v>
      </c>
      <c r="D214" s="99">
        <v>0</v>
      </c>
      <c r="E214" s="98">
        <v>0</v>
      </c>
    </row>
    <row r="215" spans="3:5" x14ac:dyDescent="0.25">
      <c r="C215" s="80" t="s">
        <v>274</v>
      </c>
      <c r="D215" s="80">
        <f>+D212+D211+D213+D214</f>
        <v>122</v>
      </c>
      <c r="E215" s="85">
        <f>G211+E212+E211+E213+E214</f>
        <v>1</v>
      </c>
    </row>
  </sheetData>
  <mergeCells count="18">
    <mergeCell ref="C149:P149"/>
    <mergeCell ref="C167:P167"/>
    <mergeCell ref="C169:P169"/>
    <mergeCell ref="C187:P187"/>
    <mergeCell ref="C189:P189"/>
    <mergeCell ref="C207:P207"/>
    <mergeCell ref="C91:P91"/>
    <mergeCell ref="C94:P94"/>
    <mergeCell ref="C111:P111"/>
    <mergeCell ref="C128:P128"/>
    <mergeCell ref="C130:P130"/>
    <mergeCell ref="C147:P147"/>
    <mergeCell ref="A1:I14"/>
    <mergeCell ref="C36:P36"/>
    <mergeCell ref="C38:P38"/>
    <mergeCell ref="C55:P55"/>
    <mergeCell ref="C72:P72"/>
    <mergeCell ref="C74:P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</vt:lpstr>
      <vt:lpstr>Egresados 2021 - 2024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2024-05-03T14:50:13Z</dcterms:modified>
</cp:coreProperties>
</file>