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Ingeniería Eléctrica\"/>
    </mc:Choice>
  </mc:AlternateContent>
  <xr:revisionPtr revIDLastSave="0" documentId="13_ncr:1_{F0439C43-0B9B-450B-AEB3-6FADFF5F27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23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<sst xmlns="http://schemas.openxmlformats.org/spreadsheetml/2006/main" count="1460" uniqueCount="430">
  <si>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</si>
  <si>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</si>
  <si>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</si>
  <si>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</si>
  <si>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</si>
  <si>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</si>
  <si>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</si>
  <si>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</si>
  <si>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</si>
  <si>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</si>
  <si>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</si>
  <si>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</si>
  <si>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</si>
  <si>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</si>
  <si>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</si>
  <si>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</si>
  <si>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</si>
  <si>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</si>
  <si>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</si>
  <si>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</si>
  <si>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</si>
  <si>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</si>
  <si>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</si>
  <si>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</si>
  <si>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</si>
  <si>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</si>
  <si>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</si>
  <si>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</si>
  <si>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</si>
  <si>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</si>
  <si>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</si>
  <si>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</si>
  <si>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</si>
  <si>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</si>
  <si>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</si>
  <si>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</si>
  <si>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</si>
  <si>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</si>
  <si>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</si>
  <si>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</si>
  <si>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</si>
  <si>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</si>
  <si>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</si>
  <si>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</si>
  <si>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</si>
  <si>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</si>
  <si>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</si>
  <si>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</si>
  <si>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</si>
  <si>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</si>
  <si>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</si>
  <si>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</si>
  <si>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</si>
  <si>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</si>
  <si>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</si>
  <si>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</si>
  <si>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</si>
  <si>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</si>
  <si>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</si>
  <si>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</si>
  <si>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</si>
  <si>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</si>
  <si>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</si>
  <si>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</si>
  <si>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</si>
  <si>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</si>
  <si>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</si>
  <si>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</si>
  <si>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</si>
  <si>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</si>
  <si>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</si>
  <si>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</si>
  <si>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</si>
  <si>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</si>
  <si>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</si>
  <si>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</si>
  <si>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</si>
  <si>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</si>
  <si>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</si>
  <si>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</si>
  <si>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</si>
  <si>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</si>
  <si>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</si>
  <si>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</si>
  <si>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</si>
  <si>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</si>
  <si>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</si>
  <si>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</si>
  <si>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</si>
  <si>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</si>
  <si>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</si>
  <si>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</si>
  <si>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</si>
  <si>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</si>
  <si>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</si>
  <si>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</si>
  <si>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</si>
  <si>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</si>
  <si>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</si>
  <si>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</si>
  <si>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</si>
  <si>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</si>
  <si>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</si>
  <si>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</si>
  <si>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</si>
  <si>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</si>
  <si>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</si>
  <si>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</si>
  <si>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</si>
  <si>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</si>
  <si>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</si>
  <si>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</si>
  <si>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</si>
  <si>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</si>
  <si>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</si>
  <si>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</si>
  <si>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</si>
  <si>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</si>
  <si>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</si>
  <si>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</si>
  <si>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</si>
  <si>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</si>
  <si>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</si>
  <si>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</si>
  <si>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</si>
  <si>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</si>
  <si>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</si>
  <si>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</si>
  <si>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</si>
  <si>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</si>
  <si>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</si>
  <si>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</si>
  <si>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</si>
  <si>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</si>
  <si>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</si>
  <si>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</si>
  <si>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</si>
  <si>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</si>
  <si>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</si>
  <si>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</si>
  <si>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</si>
  <si>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</si>
  <si>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</si>
  <si>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</si>
  <si>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</si>
  <si>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</si>
  <si>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</si>
  <si>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</si>
  <si>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</si>
  <si>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</si>
  <si>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</si>
  <si>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</si>
  <si>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</si>
  <si>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</si>
  <si>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</si>
  <si>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</si>
  <si>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</si>
  <si>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</si>
  <si>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</si>
  <si>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</si>
  <si>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</si>
  <si>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</si>
  <si>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</si>
  <si>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</si>
  <si>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</si>
  <si>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</si>
  <si>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</si>
  <si>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</si>
  <si>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</si>
  <si>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</si>
  <si>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</si>
  <si>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</si>
  <si>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</si>
  <si>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</si>
  <si>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</si>
  <si>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</si>
  <si>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</si>
  <si>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</si>
  <si>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</si>
  <si>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</si>
  <si>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</si>
  <si>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</si>
  <si>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</si>
  <si>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</si>
  <si>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</si>
  <si>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</si>
  <si>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</si>
  <si>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</si>
  <si>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</si>
  <si>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</si>
  <si>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</si>
  <si>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</si>
  <si>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</si>
  <si>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</si>
  <si>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</si>
  <si>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</si>
  <si>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</si>
  <si>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</si>
  <si>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</si>
  <si>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</si>
  <si>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</si>
  <si>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</si>
  <si>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</si>
  <si>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</si>
  <si>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</si>
  <si>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</si>
  <si>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</si>
  <si>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</si>
  <si>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</si>
  <si>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</si>
  <si>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</si>
  <si>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</si>
  <si>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</si>
  <si>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</si>
  <si>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</si>
  <si>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</si>
  <si>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</si>
  <si>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</si>
  <si>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</si>
  <si>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</si>
  <si>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</si>
  <si>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</si>
  <si>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</si>
  <si>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</si>
  <si>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</si>
  <si>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</si>
  <si>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</si>
  <si>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</si>
  <si>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</si>
  <si>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</si>
  <si>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</si>
  <si>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</si>
  <si>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</si>
  <si>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</si>
  <si>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</si>
  <si>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</si>
  <si>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</si>
  <si>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</si>
  <si>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</si>
  <si>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</si>
  <si>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</si>
  <si>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</si>
  <si>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</si>
  <si>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</si>
  <si>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</si>
  <si>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</si>
  <si>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</si>
  <si>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</si>
  <si>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</si>
  <si>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</si>
  <si>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</si>
  <si>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</si>
  <si>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</si>
  <si>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</si>
  <si>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</si>
  <si>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</si>
  <si>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</si>
  <si>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</si>
  <si>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</si>
  <si>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</si>
  <si>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</si>
  <si>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</si>
  <si>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</si>
  <si>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</si>
  <si>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</si>
  <si>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</si>
  <si>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</si>
  <si>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</si>
  <si>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</si>
  <si>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</si>
  <si>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</si>
  <si>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</si>
  <si>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</si>
  <si>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</si>
  <si>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</si>
  <si>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</si>
  <si>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</si>
  <si>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</si>
  <si>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</si>
  <si>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</si>
  <si>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</si>
  <si>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</si>
  <si>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</si>
  <si>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</si>
  <si>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</si>
  <si>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</si>
  <si>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</si>
  <si>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</si>
  <si>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</si>
  <si>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</si>
  <si>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</si>
  <si>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</si>
  <si>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</si>
  <si>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</si>
  <si>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</si>
  <si>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</si>
  <si>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</si>
  <si>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</si>
  <si>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</si>
  <si>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</si>
  <si>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</si>
  <si>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</si>
  <si>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</si>
  <si>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</si>
  <si>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</si>
  <si>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</si>
  <si>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</si>
  <si>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</si>
  <si>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</si>
  <si>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</si>
  <si>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</si>
  <si>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</si>
  <si>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</si>
  <si>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</si>
  <si>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</si>
  <si>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</si>
  <si>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</si>
  <si>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</si>
  <si>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</si>
  <si>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</si>
  <si>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</si>
  <si>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</si>
  <si>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</si>
  <si>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</si>
  <si>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</si>
  <si>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</si>
  <si>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</si>
  <si>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</si>
  <si>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</si>
  <si>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</si>
  <si>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</si>
  <si>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</si>
  <si>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</si>
  <si>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</si>
  <si>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</si>
  <si>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</si>
  <si>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</si>
  <si>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</si>
  <si>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</si>
  <si>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</si>
  <si>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</si>
  <si>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</si>
  <si>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</si>
  <si>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</si>
  <si>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</si>
  <si>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</si>
  <si>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</si>
  <si>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</si>
  <si>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</si>
  <si>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</si>
  <si>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Ingebyte Ltda</t>
  </si>
  <si>
    <t>Av. de Las Américas #23-33</t>
  </si>
  <si>
    <t>3489281</t>
  </si>
  <si>
    <t>info@ingebyte.com</t>
  </si>
  <si>
    <t>Demasiado conocimiento teórico es no 
relevante si no se sabe emplear a problemas reales</t>
  </si>
  <si>
    <t>Por el momento no tengo sugerencias</t>
  </si>
  <si>
    <t>En general, cualquier persona no debería tomarse los llamados de atención como algo 
personal, se debe dejar de sewr hipersensible donde cualqier comentario se mal interprete y l consideren como ofensivo.</t>
  </si>
  <si>
    <t>Total encuestas: 916</t>
  </si>
  <si>
    <t>Total graduados: 2551</t>
  </si>
  <si>
    <t>Ingeniería Eléctrica</t>
  </si>
  <si>
    <t>Total encuestas 2019: 916</t>
  </si>
  <si>
    <t>Total graduados: 2.661</t>
  </si>
  <si>
    <t>Total encuestas 2020: 274</t>
  </si>
  <si>
    <t>Nivel de seguimiento: 44,7%</t>
  </si>
  <si>
    <t>Octavio Andrés Aguirre</t>
  </si>
  <si>
    <t>Asea Brown Boveri  (ABB)</t>
  </si>
  <si>
    <t>Fredy Hely Rengifo Blandon</t>
  </si>
  <si>
    <t>SISTEMA UNIVERSITARIO DEL EJE CAFETERO</t>
  </si>
  <si>
    <t>DIEGO MAURICIO ARIAS ARANGO</t>
  </si>
  <si>
    <t>ENERGITEL S.A.S</t>
  </si>
  <si>
    <t>HAROLD SANTACRUZ RAMIREZ/FERNANDO BURITICA BALLESTEROS</t>
  </si>
  <si>
    <t>Kosta Azul</t>
  </si>
  <si>
    <t>Guillermo Pulgarín S. S.A</t>
  </si>
  <si>
    <t>RetroCiclas Tours Colombia</t>
  </si>
  <si>
    <t>Elizabeth Sepúlveda Tabares</t>
  </si>
  <si>
    <t>Transconsult sucursal Colombia</t>
  </si>
  <si>
    <t>Angélica Castro / Mónica Vanegas</t>
  </si>
  <si>
    <t>INSTITUCION EDUCATIVA CRISTO REY</t>
  </si>
  <si>
    <t>SECRETARÍA DE EDUCACIÓN</t>
  </si>
  <si>
    <t>Barrio Villa Eliza Cuba</t>
  </si>
  <si>
    <t>calle 16 No 15-124 Zona industrial La Popa Dosquebradas</t>
  </si>
  <si>
    <t>UTP EDIFICIO 13 OF 13B-211</t>
  </si>
  <si>
    <t>Calle 12 No 6-182 Bodega 203 Dosquebradas</t>
  </si>
  <si>
    <t xml:space="preserve">Cra 15 Bis Nº 25 - 120 Zona Industrial Balalaika </t>
  </si>
  <si>
    <t>Calle 38 #13-115</t>
  </si>
  <si>
    <t>Calle 87 carrera 24</t>
  </si>
  <si>
    <t>CALLE 67 No. 18-01</t>
  </si>
  <si>
    <t>3113010829</t>
  </si>
  <si>
    <t>ingaguirre78@hotmail.com</t>
  </si>
  <si>
    <t>300 652 1559</t>
  </si>
  <si>
    <t>fredy.rengifo@co.abb.com</t>
  </si>
  <si>
    <t>3212221</t>
  </si>
  <si>
    <t>info@sueje.edu.co</t>
  </si>
  <si>
    <t>3155484404</t>
  </si>
  <si>
    <t>info@energitel.com</t>
  </si>
  <si>
    <t>3135500</t>
  </si>
  <si>
    <t>servicioalcliente@kostazul.com</t>
  </si>
  <si>
    <t>3124374882</t>
  </si>
  <si>
    <t>Info@retrocicas.com</t>
  </si>
  <si>
    <t>31130002094</t>
  </si>
  <si>
    <t>monica.vanegas@transconsult.com.mx</t>
  </si>
  <si>
    <t>3422889</t>
  </si>
  <si>
    <t>i.e.cristorey@dosquebradas.gov.co</t>
  </si>
  <si>
    <t>pereira</t>
  </si>
  <si>
    <t>bogota</t>
  </si>
  <si>
    <t>DOSQUEBRADAS</t>
  </si>
  <si>
    <t>cundinamarca</t>
  </si>
  <si>
    <t xml:space="preserve">Comercial </t>
  </si>
  <si>
    <t>No tengo conocimiento</t>
  </si>
  <si>
    <t>.</t>
  </si>
  <si>
    <t>Así lo mencionan los egresados</t>
  </si>
  <si>
    <t>no conozco los pensum</t>
  </si>
  <si>
    <t xml:space="preserve">Se tienen los conocimientos necesarios para 
un adecuado desempeño en la industria </t>
  </si>
  <si>
    <t>Falta un mayor acercamiento para determinar 
las necesidades de la empresa y fortalecer mas las practicas empresariales.</t>
  </si>
  <si>
    <t>De manera general cumplen con las 
competencias desde su saber hacer, deberían fomentar un poco más el desarrollo de competencias del saber ser y saber estar.</t>
  </si>
  <si>
    <t xml:space="preserve">SE TRATA DE UNA INSTITUCIÓN EDUCATIVA 
DEL SECTOR PÚBLICO QUE CUMPLE CON LA DEMANDA DE LA POBLACIÓN </t>
  </si>
  <si>
    <t>NA</t>
  </si>
  <si>
    <t>Es importante actualizar los conceptos y 
encaminar el area de investigacion hacia la problematica del mundo real, de manera que se logren beneficios mutuos.</t>
  </si>
  <si>
    <t>La formación académica debe ir ligada 
directamente a lo que necesita la sociedad, la empresa y el estado.</t>
  </si>
  <si>
    <t xml:space="preserve">Considero que en los últimos años  el nivel 
académico ha disminuido, los profesionales de ahora les falta mas liderazgo y sentido común </t>
  </si>
  <si>
    <t>Más práctica, salidas académicas y 
laboratorios</t>
  </si>
  <si>
    <t xml:space="preserve">FORTALECER PROCESOS DE FORMACIÓN DE 
LAS INSTITUCIONES EDUCATIVAS A TRAVÉS DE CONVENIOS PARA ACTIVIDADES EXTRACURRICULARES  </t>
  </si>
  <si>
    <t>Ética y valores</t>
  </si>
  <si>
    <t>competencias blandas.</t>
  </si>
  <si>
    <t>Liderazgo, trabajo en equipo, análisis y  resolución de problemas</t>
  </si>
  <si>
    <t>Sentido de la crítica y capacidad de debate con argumentos.</t>
  </si>
  <si>
    <t>no tengo comentarios</t>
  </si>
  <si>
    <t xml:space="preserve">LIDERAZGO TRANSFORMADOR </t>
  </si>
  <si>
    <t>El enfoque hacia los resultados grupales, es de vital importancia y no el de sobresalir de 
manera independiente</t>
  </si>
  <si>
    <t>Fortalecimiento de competencias del saber ser (adaptabilidad, empatía relacional) y saber 
estar (trabajo en equipo, liderazgo)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</si>
</sst>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1.4598540145985401E-2</c:v>
              </c:pt>
              <c:pt idx="1">
                <c:v>7.2992700729927005E-3</c:v>
              </c:pt>
              <c:pt idx="2">
                <c:v>4.3795620437956206E-2</c:v>
              </c:pt>
              <c:pt idx="3">
                <c:v>5.8394160583941604E-2</c:v>
              </c:pt>
              <c:pt idx="4">
                <c:v>0.20437956204379562</c:v>
              </c:pt>
              <c:pt idx="5">
                <c:v>0.32116788321167883</c:v>
              </c:pt>
              <c:pt idx="6">
                <c:v>0.32116788321167883</c:v>
              </c:pt>
              <c:pt idx="7">
                <c:v>0.51094890510948909</c:v>
              </c:pt>
              <c:pt idx="8">
                <c:v>0.5036496350364964</c:v>
              </c:pt>
            </c:numLit>
          </c:val>
          <c:extLst>
            <c:ext xmlns:c16="http://schemas.microsoft.com/office/drawing/2014/chart" uri="{C3380CC4-5D6E-409C-BE32-E72D297353CC}">
              <c16:uniqueId val="{00000000-9B3E-4321-9F4D-E879C038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27360"/>
        <c:axId val="447927744"/>
      </c:barChart>
      <c:catAx>
        <c:axId val="447927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27744"/>
        <c:crosses val="autoZero"/>
        <c:auto val="1"/>
        <c:lblAlgn val="ctr"/>
        <c:lblOffset val="100"/>
        <c:noMultiLvlLbl val="0"/>
      </c:catAx>
      <c:valAx>
        <c:axId val="44792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25-4AD2-8304-94C248AB7C1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25-4AD2-8304-94C248AB7C1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8.9285714285714288E-2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2-AC25-4AD2-8304-94C248AB7C1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7.1428571428571425E-2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3-AC25-4AD2-8304-94C248AB7C1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4.3795620437956206E-2</c:v>
              </c:pt>
              <c:pt idx="1">
                <c:v>5.3571428571428568E-2</c:v>
              </c:pt>
              <c:pt idx="2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4-AC25-4AD2-8304-94C248AB7C1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1.7857142857142856E-2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5-AC25-4AD2-8304-94C248AB7C1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3.5714285714285712E-2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AC25-4AD2-8304-94C248AB7C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85128"/>
        <c:axId val="235646032"/>
      </c:barChart>
      <c:catAx>
        <c:axId val="44908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646032"/>
        <c:crosses val="autoZero"/>
        <c:auto val="1"/>
        <c:lblAlgn val="ctr"/>
        <c:lblOffset val="100"/>
        <c:noMultiLvlLbl val="0"/>
      </c:catAx>
      <c:valAx>
        <c:axId val="23564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85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0.61781609195402298</c:v>
              </c:pt>
              <c:pt idx="1">
                <c:v>0.40145985401459855</c:v>
              </c:pt>
              <c:pt idx="2">
                <c:v>0.44642857142857145</c:v>
              </c:pt>
              <c:pt idx="3">
                <c:v>0.51851851851851849</c:v>
              </c:pt>
            </c:numLit>
          </c:val>
          <c:extLst>
            <c:ext xmlns:c16="http://schemas.microsoft.com/office/drawing/2014/chart" uri="{C3380CC4-5D6E-409C-BE32-E72D297353CC}">
              <c16:uniqueId val="{00000000-E8C4-41FB-A23A-A209D9F7D3F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0.14655172413793102</c:v>
              </c:pt>
              <c:pt idx="1">
                <c:v>0.16058394160583941</c:v>
              </c:pt>
              <c:pt idx="2">
                <c:v>0.23214285714285715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E8C4-41FB-A23A-A209D9F7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3960"/>
        <c:axId val="449494352"/>
      </c:barChart>
      <c:catAx>
        <c:axId val="449493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94352"/>
        <c:crosses val="autoZero"/>
        <c:auto val="1"/>
        <c:lblAlgn val="ctr"/>
        <c:lblOffset val="100"/>
        <c:noMultiLvlLbl val="0"/>
      </c:catAx>
      <c:valAx>
        <c:axId val="449494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939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0BB-4D78-A18B-E2A422E016D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BB-4D78-A18B-E2A422E016D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B-4D78-A18B-E2A422E01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0.57205240174672489</c:v>
              </c:pt>
              <c:pt idx="1">
                <c:v>0.15938864628820962</c:v>
              </c:pt>
            </c:numLit>
          </c:val>
          <c:extLst>
            <c:ext xmlns:c16="http://schemas.microsoft.com/office/drawing/2014/chart" uri="{C3380CC4-5D6E-409C-BE32-E72D297353CC}">
              <c16:uniqueId val="{00000003-E0BB-4D78-A18B-E2A422E0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12F-498A-879D-54CA10F009D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12F-498A-879D-54CA10F009D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2F-498A-879D-54CA10F009D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2F-498A-879D-54CA10F00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0.81550218340611358</c:v>
              </c:pt>
              <c:pt idx="1">
                <c:v>0.18449781659388648</c:v>
              </c:pt>
            </c:numLit>
          </c:val>
          <c:extLst>
            <c:ext xmlns:c16="http://schemas.microsoft.com/office/drawing/2014/chart" uri="{C3380CC4-5D6E-409C-BE32-E72D297353CC}">
              <c16:uniqueId val="{00000004-C12F-498A-879D-54CA10F00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451-4AEA-BEE9-437B2836607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51-4AEA-BEE9-437B28366070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1-4AEA-BEE9-437B28366070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51-4AEA-BEE9-437B283660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0.71615720524017468</c:v>
              </c:pt>
              <c:pt idx="1">
                <c:v>0.10262008733624454</c:v>
              </c:pt>
              <c:pt idx="2">
                <c:v>0.18122270742358079</c:v>
              </c:pt>
            </c:numLit>
          </c:val>
          <c:extLst>
            <c:ext xmlns:c16="http://schemas.microsoft.com/office/drawing/2014/chart" uri="{C3380CC4-5D6E-409C-BE32-E72D297353CC}">
              <c16:uniqueId val="{00000004-9451-4AEA-BEE9-437B28366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73-4811-952C-C6785629026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A73-4811-952C-C6785629026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A73-4811-952C-C67856290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0.88224637681159424</c:v>
              </c:pt>
              <c:pt idx="1">
                <c:v>6.5217391304347824E-2</c:v>
              </c:pt>
              <c:pt idx="2">
                <c:v>5.2536231884057968E-2</c:v>
              </c:pt>
            </c:numLit>
          </c:val>
          <c:extLst>
            <c:ext xmlns:c16="http://schemas.microsoft.com/office/drawing/2014/chart" uri="{C3380CC4-5D6E-409C-BE32-E72D297353CC}">
              <c16:uniqueId val="{00000003-9A73-4811-952C-C67856290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0.41304347826086957</c:v>
              </c:pt>
              <c:pt idx="1">
                <c:v>0.47463768115942029</c:v>
              </c:pt>
              <c:pt idx="2">
                <c:v>7.0652173913043473E-2</c:v>
              </c:pt>
              <c:pt idx="3">
                <c:v>2.1739130434782608E-2</c:v>
              </c:pt>
              <c:pt idx="4">
                <c:v>1.9927536231884056E-2</c:v>
              </c:pt>
            </c:numLit>
          </c:val>
          <c:extLst>
            <c:ext xmlns:c16="http://schemas.microsoft.com/office/drawing/2014/chart" uri="{C3380CC4-5D6E-409C-BE32-E72D297353CC}">
              <c16:uniqueId val="{00000000-FCE0-440A-91F9-0D0ABCA4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6704"/>
        <c:axId val="449497096"/>
      </c:barChart>
      <c:catAx>
        <c:axId val="44949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497096"/>
        <c:crosses val="autoZero"/>
        <c:auto val="1"/>
        <c:lblAlgn val="ctr"/>
        <c:lblOffset val="100"/>
        <c:noMultiLvlLbl val="0"/>
      </c:catAx>
      <c:valAx>
        <c:axId val="44949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9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0.16711229946524064</c:v>
              </c:pt>
              <c:pt idx="1">
                <c:v>0.23387096774193547</c:v>
              </c:pt>
              <c:pt idx="2">
                <c:v>0.49663526244952894</c:v>
              </c:pt>
              <c:pt idx="3">
                <c:v>0.28263795423956933</c:v>
              </c:pt>
            </c:numLit>
          </c:val>
          <c:extLst>
            <c:ext xmlns:c16="http://schemas.microsoft.com/office/drawing/2014/chart" uri="{C3380CC4-5D6E-409C-BE32-E72D297353CC}">
              <c16:uniqueId val="{00000000-58AE-4AF2-B9F8-872C82799B4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0.63235294117647056</c:v>
              </c:pt>
              <c:pt idx="1">
                <c:v>0.54435483870967738</c:v>
              </c:pt>
              <c:pt idx="2">
                <c:v>0.45491251682368777</c:v>
              </c:pt>
              <c:pt idx="3">
                <c:v>0.58950201884253028</c:v>
              </c:pt>
            </c:numLit>
          </c:val>
          <c:extLst>
            <c:ext xmlns:c16="http://schemas.microsoft.com/office/drawing/2014/chart" uri="{C3380CC4-5D6E-409C-BE32-E72D297353CC}">
              <c16:uniqueId val="{00000001-58AE-4AF2-B9F8-872C82799B4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0.20053475935828877</c:v>
              </c:pt>
              <c:pt idx="1">
                <c:v>0.22177419354838709</c:v>
              </c:pt>
              <c:pt idx="2">
                <c:v>4.8452220726783311E-2</c:v>
              </c:pt>
              <c:pt idx="3">
                <c:v>0.12786002691790041</c:v>
              </c:pt>
            </c:numLit>
          </c:val>
          <c:extLst>
            <c:ext xmlns:c16="http://schemas.microsoft.com/office/drawing/2014/chart" uri="{C3380CC4-5D6E-409C-BE32-E72D297353CC}">
              <c16:uniqueId val="{00000002-58AE-4AF2-B9F8-872C8279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29296"/>
        <c:axId val="450129688"/>
      </c:barChart>
      <c:catAx>
        <c:axId val="45012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29688"/>
        <c:crosses val="autoZero"/>
        <c:auto val="1"/>
        <c:lblAlgn val="ctr"/>
        <c:lblOffset val="100"/>
        <c:noMultiLvlLbl val="0"/>
      </c:catAx>
      <c:valAx>
        <c:axId val="450129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29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0.10989010989010989</c:v>
              </c:pt>
              <c:pt idx="1">
                <c:v>0.18378378378378379</c:v>
              </c:pt>
              <c:pt idx="2">
                <c:v>0.24864864864864866</c:v>
              </c:pt>
              <c:pt idx="3">
                <c:v>0.13978494623655913</c:v>
              </c:pt>
            </c:numLit>
          </c:val>
          <c:extLst>
            <c:ext xmlns:c16="http://schemas.microsoft.com/office/drawing/2014/chart" uri="{C3380CC4-5D6E-409C-BE32-E72D297353CC}">
              <c16:uniqueId val="{00000000-631A-4A2E-B571-9E014A1B4B2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0.36756756756756759</c:v>
              </c:pt>
              <c:pt idx="2">
                <c:v>0.39459459459459462</c:v>
              </c:pt>
              <c:pt idx="3">
                <c:v>0.46774193548387094</c:v>
              </c:pt>
            </c:numLit>
          </c:val>
          <c:extLst>
            <c:ext xmlns:c16="http://schemas.microsoft.com/office/drawing/2014/chart" uri="{C3380CC4-5D6E-409C-BE32-E72D297353CC}">
              <c16:uniqueId val="{00000001-631A-4A2E-B571-9E014A1B4B2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0.44864864864864867</c:v>
              </c:pt>
              <c:pt idx="2">
                <c:v>0.35675675675675678</c:v>
              </c:pt>
              <c:pt idx="3">
                <c:v>0.39247311827956988</c:v>
              </c:pt>
            </c:numLit>
          </c:val>
          <c:extLst>
            <c:ext xmlns:c16="http://schemas.microsoft.com/office/drawing/2014/chart" uri="{C3380CC4-5D6E-409C-BE32-E72D297353CC}">
              <c16:uniqueId val="{00000002-631A-4A2E-B571-9E014A1B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30472"/>
        <c:axId val="450130864"/>
      </c:barChart>
      <c:catAx>
        <c:axId val="45013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30864"/>
        <c:crosses val="autoZero"/>
        <c:auto val="1"/>
        <c:lblAlgn val="ctr"/>
        <c:lblOffset val="100"/>
        <c:noMultiLvlLbl val="0"/>
      </c:catAx>
      <c:valAx>
        <c:axId val="4501308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304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0.18847539015606243</c:v>
              </c:pt>
              <c:pt idx="1">
                <c:v>9.1236494597839141E-2</c:v>
              </c:pt>
              <c:pt idx="2">
                <c:v>2.2809123649459785E-2</c:v>
              </c:pt>
              <c:pt idx="3">
                <c:v>4.8019207683073226E-3</c:v>
              </c:pt>
              <c:pt idx="4">
                <c:v>7.2028811524609843E-3</c:v>
              </c:pt>
            </c:numLit>
          </c:val>
          <c:extLst>
            <c:ext xmlns:c16="http://schemas.microsoft.com/office/drawing/2014/chart" uri="{C3380CC4-5D6E-409C-BE32-E72D297353CC}">
              <c16:uniqueId val="{00000000-C63E-4948-8BEB-4DE9B8DA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31648"/>
        <c:axId val="450132040"/>
      </c:barChart>
      <c:catAx>
        <c:axId val="45013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32040"/>
        <c:crosses val="autoZero"/>
        <c:auto val="1"/>
        <c:lblAlgn val="ctr"/>
        <c:lblOffset val="100"/>
        <c:noMultiLvlLbl val="0"/>
      </c:catAx>
      <c:valAx>
        <c:axId val="45013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3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0.16179775280898875</c:v>
              </c:pt>
              <c:pt idx="1">
                <c:v>0.75730337078651688</c:v>
              </c:pt>
              <c:pt idx="2">
                <c:v>2.4719101123595506E-2</c:v>
              </c:pt>
              <c:pt idx="3">
                <c:v>0</c:v>
              </c:pt>
              <c:pt idx="4">
                <c:v>0</c:v>
              </c:pt>
              <c:pt idx="5">
                <c:v>6.7415730337078653E-3</c:v>
              </c:pt>
              <c:pt idx="6">
                <c:v>0</c:v>
              </c:pt>
              <c:pt idx="7">
                <c:v>8.988764044943821E-3</c:v>
              </c:pt>
              <c:pt idx="8">
                <c:v>6.0674157303370786E-2</c:v>
              </c:pt>
            </c:numLit>
          </c:val>
          <c:extLst>
            <c:ext xmlns:c16="http://schemas.microsoft.com/office/drawing/2014/chart" uri="{C3380CC4-5D6E-409C-BE32-E72D297353CC}">
              <c16:uniqueId val="{00000000-BE70-4300-B41D-329D33FD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43224"/>
        <c:axId val="448651800"/>
      </c:barChart>
      <c:catAx>
        <c:axId val="448643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51800"/>
        <c:crosses val="autoZero"/>
        <c:auto val="1"/>
        <c:lblAlgn val="ctr"/>
        <c:lblOffset val="100"/>
        <c:noMultiLvlLbl val="0"/>
      </c:catAx>
      <c:valAx>
        <c:axId val="448651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4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9.3637454981992801E-2</c:v>
              </c:pt>
              <c:pt idx="1">
                <c:v>0.14045618247298919</c:v>
              </c:pt>
              <c:pt idx="2">
                <c:v>0.11164465786314526</c:v>
              </c:pt>
              <c:pt idx="3">
                <c:v>8.2833133253301314E-2</c:v>
              </c:pt>
              <c:pt idx="4">
                <c:v>2.4009603841536613E-3</c:v>
              </c:pt>
            </c:numLit>
          </c:val>
          <c:extLst>
            <c:ext xmlns:c16="http://schemas.microsoft.com/office/drawing/2014/chart" uri="{C3380CC4-5D6E-409C-BE32-E72D297353CC}">
              <c16:uniqueId val="{00000000-317C-4F15-A02C-0EFA0548E9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049080"/>
        <c:axId val="450049472"/>
      </c:barChart>
      <c:catAx>
        <c:axId val="450049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49472"/>
        <c:crosses val="autoZero"/>
        <c:auto val="1"/>
        <c:lblAlgn val="ctr"/>
        <c:lblOffset val="100"/>
        <c:noMultiLvlLbl val="0"/>
      </c:catAx>
      <c:valAx>
        <c:axId val="450049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49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0.21008403361344538</c:v>
              </c:pt>
              <c:pt idx="1">
                <c:v>0.1644657863145258</c:v>
              </c:pt>
              <c:pt idx="2">
                <c:v>4.8019207683073231E-2</c:v>
              </c:pt>
              <c:pt idx="3">
                <c:v>9.6038415366146452E-3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0D-4FE6-9B1B-EA074CCD4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0256"/>
        <c:axId val="450050648"/>
      </c:barChart>
      <c:catAx>
        <c:axId val="450050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0648"/>
        <c:crosses val="autoZero"/>
        <c:auto val="1"/>
        <c:lblAlgn val="ctr"/>
        <c:lblOffset val="100"/>
        <c:noMultiLvlLbl val="0"/>
      </c:catAx>
      <c:valAx>
        <c:axId val="450050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0.12244897959183673</c:v>
              </c:pt>
              <c:pt idx="1">
                <c:v>0.18967587034813926</c:v>
              </c:pt>
              <c:pt idx="2">
                <c:v>8.1632653061224483E-2</c:v>
              </c:pt>
              <c:pt idx="3">
                <c:v>3.4813925570228089E-2</c:v>
              </c:pt>
              <c:pt idx="4">
                <c:v>3.6014405762304922E-3</c:v>
              </c:pt>
            </c:numLit>
          </c:val>
          <c:extLst>
            <c:ext xmlns:c16="http://schemas.microsoft.com/office/drawing/2014/chart" uri="{C3380CC4-5D6E-409C-BE32-E72D297353CC}">
              <c16:uniqueId val="{00000000-727A-46B4-8427-5B28DA50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1432"/>
        <c:axId val="450051824"/>
      </c:barChart>
      <c:catAx>
        <c:axId val="450051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1824"/>
        <c:crosses val="autoZero"/>
        <c:auto val="1"/>
        <c:lblAlgn val="ctr"/>
        <c:lblOffset val="100"/>
        <c:noMultiLvlLbl val="0"/>
      </c:catAx>
      <c:valAx>
        <c:axId val="450051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1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0.11524609843937575</c:v>
              </c:pt>
              <c:pt idx="1">
                <c:v>0.17767106842737096</c:v>
              </c:pt>
              <c:pt idx="2">
                <c:v>9.6038415366146462E-2</c:v>
              </c:pt>
              <c:pt idx="3">
                <c:v>3.721488595438175E-2</c:v>
              </c:pt>
              <c:pt idx="4">
                <c:v>6.0024009603841539E-3</c:v>
              </c:pt>
            </c:numLit>
          </c:val>
          <c:extLst>
            <c:ext xmlns:c16="http://schemas.microsoft.com/office/drawing/2014/chart" uri="{C3380CC4-5D6E-409C-BE32-E72D297353CC}">
              <c16:uniqueId val="{00000000-3E0A-4CEE-8C95-1D037D83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2608"/>
        <c:axId val="450313232"/>
      </c:barChart>
      <c:catAx>
        <c:axId val="45005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3232"/>
        <c:crosses val="autoZero"/>
        <c:auto val="1"/>
        <c:lblAlgn val="ctr"/>
        <c:lblOffset val="100"/>
        <c:noMultiLvlLbl val="0"/>
      </c:catAx>
      <c:valAx>
        <c:axId val="45031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0.14165666266506602</c:v>
              </c:pt>
              <c:pt idx="1">
                <c:v>0.16926770708283315</c:v>
              </c:pt>
              <c:pt idx="2">
                <c:v>9.7238895558223293E-2</c:v>
              </c:pt>
              <c:pt idx="3">
                <c:v>2.0408163265306121E-2</c:v>
              </c:pt>
              <c:pt idx="4">
                <c:v>3.6014405762304922E-3</c:v>
              </c:pt>
            </c:numLit>
          </c:val>
          <c:extLst>
            <c:ext xmlns:c16="http://schemas.microsoft.com/office/drawing/2014/chart" uri="{C3380CC4-5D6E-409C-BE32-E72D297353CC}">
              <c16:uniqueId val="{00000000-66EA-47C9-8E52-71A20498D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4016"/>
        <c:axId val="450314408"/>
      </c:barChart>
      <c:catAx>
        <c:axId val="45031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4408"/>
        <c:crosses val="autoZero"/>
        <c:auto val="1"/>
        <c:lblAlgn val="ctr"/>
        <c:lblOffset val="100"/>
        <c:noMultiLvlLbl val="0"/>
      </c:catAx>
      <c:valAx>
        <c:axId val="450314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3-49A1-B2B8-AEFCE0DBCE9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3-49A1-B2B8-AEFCE0DBC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0.75609756097560976</c:v>
              </c:pt>
              <c:pt idx="1">
                <c:v>0.2073170731707317</c:v>
              </c:pt>
            </c:numLit>
          </c:val>
          <c:extLst>
            <c:ext xmlns:c16="http://schemas.microsoft.com/office/drawing/2014/chart" uri="{C3380CC4-5D6E-409C-BE32-E72D297353CC}">
              <c16:uniqueId val="{00000002-1763-49A1-B2B8-AEFCE0DB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D3B-45F2-A5F1-6342E1BB661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B-45F2-A5F1-6342E1BB6613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3B-45F2-A5F1-6342E1BB6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0.63936781609195403</c:v>
              </c:pt>
              <c:pt idx="1">
                <c:v>4.5977011494252873E-2</c:v>
              </c:pt>
            </c:numLit>
          </c:val>
          <c:extLst>
            <c:ext xmlns:c16="http://schemas.microsoft.com/office/drawing/2014/chart" uri="{C3380CC4-5D6E-409C-BE32-E72D297353CC}">
              <c16:uniqueId val="{00000003-AD3B-45F2-A5F1-6342E1BB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C4-4E13-A285-F8CC19335980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C4-4E13-A285-F8CC19335980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4-4E13-A285-F8CC19335980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4-4E13-A285-F8CC1933598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C4-4E13-A285-F8CC19335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4-4E13-A285-F8CC193359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0.46363636363636362</c:v>
              </c:pt>
              <c:pt idx="1">
                <c:v>0.16818181818181818</c:v>
              </c:pt>
              <c:pt idx="2">
                <c:v>0.13181818181818181</c:v>
              </c:pt>
              <c:pt idx="3">
                <c:v>3.1818181818181815E-2</c:v>
              </c:pt>
              <c:pt idx="4">
                <c:v>0</c:v>
              </c:pt>
              <c:pt idx="5">
                <c:v>4.5454545454545452E-3</c:v>
              </c:pt>
            </c:numLit>
          </c:val>
          <c:extLst>
            <c:ext xmlns:c16="http://schemas.microsoft.com/office/drawing/2014/chart" uri="{C3380CC4-5D6E-409C-BE32-E72D297353CC}">
              <c16:uniqueId val="{00000006-0EC4-4E13-A285-F8CC193359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0.48905109489051096</c:v>
              </c:pt>
              <c:pt idx="1">
                <c:v>0.6071428571428571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0-2FFC-493D-889A-695BC58B109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0.16071428571428573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FC-493D-889A-695BC58B109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0.125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2-2FFC-493D-889A-695BC58B109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FFC-493D-889A-695BC58B109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C-493D-889A-695BC58B1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FFC-493D-889A-695BC58B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6368"/>
        <c:axId val="450316760"/>
      </c:barChart>
      <c:catAx>
        <c:axId val="450316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316760"/>
        <c:crosses val="autoZero"/>
        <c:auto val="1"/>
        <c:lblAlgn val="ctr"/>
        <c:lblOffset val="100"/>
        <c:noMultiLvlLbl val="0"/>
      </c:catAx>
      <c:valAx>
        <c:axId val="450316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1A-4683-BE62-3CA04CA008B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1A-4683-BE62-3CA04CA008B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6.1594202898550728E-2</c:v>
              </c:pt>
              <c:pt idx="1">
                <c:v>5.6910569105691054E-2</c:v>
              </c:pt>
              <c:pt idx="2">
                <c:v>0.12727272727272726</c:v>
              </c:pt>
              <c:pt idx="3">
                <c:v>0.12</c:v>
              </c:pt>
            </c:numLit>
          </c:val>
          <c:extLst>
            <c:ext xmlns:c16="http://schemas.microsoft.com/office/drawing/2014/chart" uri="{C3380CC4-5D6E-409C-BE32-E72D297353CC}">
              <c16:uniqueId val="{00000002-881A-4683-BE62-3CA04CA008B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0.48369565217391303</c:v>
              </c:pt>
              <c:pt idx="1">
                <c:v>0.56910569105691056</c:v>
              </c:pt>
              <c:pt idx="2">
                <c:v>0.5636363636363636</c:v>
              </c:pt>
              <c:pt idx="3">
                <c:v>0.44</c:v>
              </c:pt>
            </c:numLit>
          </c:val>
          <c:extLst>
            <c:ext xmlns:c16="http://schemas.microsoft.com/office/drawing/2014/chart" uri="{C3380CC4-5D6E-409C-BE32-E72D297353CC}">
              <c16:uniqueId val="{00000003-881A-4683-BE62-3CA04CA008B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0.45108695652173914</c:v>
              </c:pt>
              <c:pt idx="1">
                <c:v>0.35772357723577236</c:v>
              </c:pt>
              <c:pt idx="2">
                <c:v>0.30909090909090908</c:v>
              </c:pt>
              <c:pt idx="3">
                <c:v>0.44</c:v>
              </c:pt>
            </c:numLit>
          </c:val>
          <c:extLst>
            <c:ext xmlns:c16="http://schemas.microsoft.com/office/drawing/2014/chart" uri="{C3380CC4-5D6E-409C-BE32-E72D297353CC}">
              <c16:uniqueId val="{00000004-881A-4683-BE62-3CA04CA00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59392"/>
        <c:axId val="450559784"/>
      </c:barChart>
      <c:catAx>
        <c:axId val="45055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59784"/>
        <c:crosses val="autoZero"/>
        <c:auto val="1"/>
        <c:lblAlgn val="ctr"/>
        <c:lblOffset val="100"/>
        <c:noMultiLvlLbl val="0"/>
      </c:catAx>
      <c:valAx>
        <c:axId val="450559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5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E3-451E-97FD-CA81398190F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E3-451E-97FD-CA81398190F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0.23214285714285715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E3-451E-97FD-CA81398190F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1.7857142857142856E-2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E3-451E-97FD-CA81398190F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EE3-451E-97FD-CA813981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731912"/>
        <c:axId val="448736392"/>
      </c:barChart>
      <c:catAx>
        <c:axId val="44873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736392"/>
        <c:crosses val="autoZero"/>
        <c:auto val="1"/>
        <c:lblAlgn val="ctr"/>
        <c:lblOffset val="100"/>
        <c:noMultiLvlLbl val="0"/>
      </c:catAx>
      <c:valAx>
        <c:axId val="448736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731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BE-4B11-9832-AA20E2726B70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E-4B11-9832-AA20E2726B70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BE-4B11-9832-AA20E2726B70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BE-4B11-9832-AA20E2726B70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BE-4B11-9832-AA20E272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1.3245033112582781E-3</c:v>
              </c:pt>
              <c:pt idx="1">
                <c:v>3.9735099337748344E-3</c:v>
              </c:pt>
              <c:pt idx="2">
                <c:v>6.7549668874172186E-2</c:v>
              </c:pt>
              <c:pt idx="3">
                <c:v>0.50198675496688738</c:v>
              </c:pt>
              <c:pt idx="4">
                <c:v>0.42516556291390728</c:v>
              </c:pt>
            </c:numLit>
          </c:val>
          <c:extLst>
            <c:ext xmlns:c16="http://schemas.microsoft.com/office/drawing/2014/chart" uri="{C3380CC4-5D6E-409C-BE32-E72D297353CC}">
              <c16:uniqueId val="{00000005-9FBE-4B11-9832-AA20E2726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6.5217391304347824E-2</c:v>
              </c:pt>
              <c:pt idx="1">
                <c:v>9.057971014492754E-3</c:v>
              </c:pt>
              <c:pt idx="2">
                <c:v>2.355072463768116E-2</c:v>
              </c:pt>
              <c:pt idx="3">
                <c:v>5.7971014492753624E-2</c:v>
              </c:pt>
              <c:pt idx="4">
                <c:v>3.6231884057971015E-3</c:v>
              </c:pt>
              <c:pt idx="5">
                <c:v>0.28623188405797101</c:v>
              </c:pt>
            </c:numLit>
          </c:val>
          <c:extLst>
            <c:ext xmlns:c16="http://schemas.microsoft.com/office/drawing/2014/chart" uri="{C3380CC4-5D6E-409C-BE32-E72D297353CC}">
              <c16:uniqueId val="{00000000-FE79-4E93-A4CD-2CDD09FE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60960"/>
        <c:axId val="450561352"/>
      </c:barChart>
      <c:catAx>
        <c:axId val="45056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61352"/>
        <c:crosses val="autoZero"/>
        <c:auto val="1"/>
        <c:lblAlgn val="ctr"/>
        <c:lblOffset val="100"/>
        <c:noMultiLvlLbl val="0"/>
      </c:catAx>
      <c:valAx>
        <c:axId val="450561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56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0.15036231884057971</c:v>
              </c:pt>
              <c:pt idx="1">
                <c:v>0.13709677419354838</c:v>
              </c:pt>
            </c:numLit>
          </c:val>
          <c:extLst>
            <c:ext xmlns:c16="http://schemas.microsoft.com/office/drawing/2014/chart" uri="{C3380CC4-5D6E-409C-BE32-E72D297353CC}">
              <c16:uniqueId val="{00000000-226A-4E13-831E-7C48E2F31D7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0.44746376811594202</c:v>
              </c:pt>
              <c:pt idx="1">
                <c:v>0.41935483870967744</c:v>
              </c:pt>
            </c:numLit>
          </c:val>
          <c:extLst>
            <c:ext xmlns:c16="http://schemas.microsoft.com/office/drawing/2014/chart" uri="{C3380CC4-5D6E-409C-BE32-E72D297353CC}">
              <c16:uniqueId val="{00000001-226A-4E13-831E-7C48E2F31D7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0.27355072463768115</c:v>
              </c:pt>
              <c:pt idx="1">
                <c:v>0.33064516129032256</c:v>
              </c:pt>
            </c:numLit>
          </c:val>
          <c:extLst>
            <c:ext xmlns:c16="http://schemas.microsoft.com/office/drawing/2014/chart" uri="{C3380CC4-5D6E-409C-BE32-E72D297353CC}">
              <c16:uniqueId val="{00000002-226A-4E13-831E-7C48E2F31D7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4.8913043478260872E-2</c:v>
              </c:pt>
              <c:pt idx="1">
                <c:v>6.4516129032258063E-2</c:v>
              </c:pt>
            </c:numLit>
          </c:val>
          <c:extLst>
            <c:ext xmlns:c16="http://schemas.microsoft.com/office/drawing/2014/chart" uri="{C3380CC4-5D6E-409C-BE32-E72D297353CC}">
              <c16:uniqueId val="{00000003-226A-4E13-831E-7C48E2F31D7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A-4E13-831E-7C48E2F31D7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A-4E13-831E-7C48E2F31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7.9710144927536225E-2</c:v>
              </c:pt>
              <c:pt idx="1">
                <c:v>4.8387096774193547E-2</c:v>
              </c:pt>
            </c:numLit>
          </c:val>
          <c:extLst>
            <c:ext xmlns:c16="http://schemas.microsoft.com/office/drawing/2014/chart" uri="{C3380CC4-5D6E-409C-BE32-E72D297353CC}">
              <c16:uniqueId val="{00000006-226A-4E13-831E-7C48E2F31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62136"/>
        <c:axId val="450562528"/>
      </c:barChart>
      <c:catAx>
        <c:axId val="450562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62528"/>
        <c:crosses val="autoZero"/>
        <c:auto val="1"/>
        <c:lblAlgn val="ctr"/>
        <c:lblOffset val="100"/>
        <c:noMultiLvlLbl val="0"/>
      </c:catAx>
      <c:valAx>
        <c:axId val="450562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62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A0-48A0-B97F-D530A386652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A0-48A0-B97F-D530A386652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A0-48A0-B97F-D530A386652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0-48A0-B97F-D530A386652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0-48A0-B97F-D530A3866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0.14792899408284024</c:v>
              </c:pt>
              <c:pt idx="1">
                <c:v>0.44230769230769229</c:v>
              </c:pt>
              <c:pt idx="2">
                <c:v>0.28402366863905326</c:v>
              </c:pt>
              <c:pt idx="3">
                <c:v>5.1775147928994084E-2</c:v>
              </c:pt>
              <c:pt idx="4">
                <c:v>7.3964497041420121E-2</c:v>
              </c:pt>
            </c:numLit>
          </c:val>
          <c:extLst>
            <c:ext xmlns:c16="http://schemas.microsoft.com/office/drawing/2014/chart" uri="{C3380CC4-5D6E-409C-BE32-E72D297353CC}">
              <c16:uniqueId val="{00000005-91A0-48A0-B97F-D530A38665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0.29090909090909089</c:v>
              </c:pt>
              <c:pt idx="2">
                <c:v>0.36</c:v>
              </c:pt>
            </c:numLit>
          </c:val>
          <c:extLst>
            <c:ext xmlns:c16="http://schemas.microsoft.com/office/drawing/2014/chart" uri="{C3380CC4-5D6E-409C-BE32-E72D297353CC}">
              <c16:uniqueId val="{00000000-2235-49CA-B925-2F69C9EB09E0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0.43636363636363634</c:v>
              </c:pt>
              <c:pt idx="2">
                <c:v>0.36</c:v>
              </c:pt>
            </c:numLit>
          </c:val>
          <c:extLst>
            <c:ext xmlns:c16="http://schemas.microsoft.com/office/drawing/2014/chart" uri="{C3380CC4-5D6E-409C-BE32-E72D297353CC}">
              <c16:uniqueId val="{00000001-2235-49CA-B925-2F69C9EB09E0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0.33064516129032256</c:v>
              </c:pt>
              <c:pt idx="1">
                <c:v>0.23636363636363636</c:v>
              </c:pt>
              <c:pt idx="2">
                <c:v>0.28000000000000003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2235-49CA-B925-2F69C9EB09E0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5-49CA-B925-2F69C9EB09E0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5-49CA-B925-2F69C9EB09E0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35-49CA-B925-2F69C9EB0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3.6363636363636362E-2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235-49CA-B925-2F69C9EB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54832"/>
        <c:axId val="451055224"/>
      </c:barChart>
      <c:catAx>
        <c:axId val="451054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055224"/>
        <c:crosses val="autoZero"/>
        <c:auto val="1"/>
        <c:lblAlgn val="ctr"/>
        <c:lblOffset val="100"/>
        <c:noMultiLvlLbl val="0"/>
      </c:catAx>
      <c:valAx>
        <c:axId val="451055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548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3D-40C5-90E0-B658103C531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D-40C5-90E0-B658103C531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3D-40C5-90E0-B658103C531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3D-40C5-90E0-B658103C531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3D-40C5-90E0-B658103C5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0.22058823529411764</c:v>
              </c:pt>
              <c:pt idx="1">
                <c:v>0.46568627450980393</c:v>
              </c:pt>
              <c:pt idx="2">
                <c:v>0.29901960784313725</c:v>
              </c:pt>
              <c:pt idx="3">
                <c:v>1.4705882352941176E-2</c:v>
              </c:pt>
            </c:numLit>
          </c:val>
          <c:extLst>
            <c:ext xmlns:c16="http://schemas.microsoft.com/office/drawing/2014/chart" uri="{C3380CC4-5D6E-409C-BE32-E72D297353CC}">
              <c16:uniqueId val="{00000005-8B3D-40C5-90E0-B658103C5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C5-4A11-A440-F776925B5E5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C5-4A11-A440-F776925B5E5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5-4A11-A440-F776925B5E5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C5-4A11-A440-F776925B5E5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C5-4A11-A440-F776925B5E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0.47499999999999998</c:v>
              </c:pt>
              <c:pt idx="2">
                <c:v>0.125</c:v>
              </c:pt>
              <c:pt idx="3">
                <c:v>2.5000000000000001E-2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9EC5-4A11-A440-F776925B5E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AF-41DD-8F2D-C4D84AA468E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F-41DD-8F2D-C4D84AA468E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AF-41DD-8F2D-C4D84AA468E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AF-41DD-8F2D-C4D84AA468E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AF-41DD-8F2D-C4D84AA46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6.25E-2</c:v>
              </c:pt>
              <c:pt idx="1">
                <c:v>0.5</c:v>
              </c:pt>
              <c:pt idx="2">
                <c:v>0.16250000000000001</c:v>
              </c:pt>
              <c:pt idx="3">
                <c:v>6.25E-2</c:v>
              </c:pt>
              <c:pt idx="4">
                <c:v>0.21249999999999999</c:v>
              </c:pt>
            </c:numLit>
          </c:val>
          <c:extLst>
            <c:ext xmlns:c16="http://schemas.microsoft.com/office/drawing/2014/chart" uri="{C3380CC4-5D6E-409C-BE32-E72D297353CC}">
              <c16:uniqueId val="{00000005-C1AF-41DD-8F2D-C4D84AA468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2-40A5-8F13-1A847B14D6E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2-40A5-8F13-1A847B14D6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2-40A5-8F13-1A847B14D6E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2-40A5-8F13-1A847B14D6E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2-40A5-8F13-1A847B14D6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1.2500000000000001E-2</c:v>
              </c:pt>
              <c:pt idx="1">
                <c:v>0.53749999999999998</c:v>
              </c:pt>
              <c:pt idx="2">
                <c:v>0.2</c:v>
              </c:pt>
              <c:pt idx="3">
                <c:v>0.05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C532-40A5-8F13-1A847B14D6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4-4DCA-8999-869D0A143B3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4-4DCA-8999-869D0A143B3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4-4DCA-8999-869D0A143B3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4-4DCA-8999-869D0A143B3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4-4DCA-8999-869D0A143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0.33750000000000002</c:v>
              </c:pt>
              <c:pt idx="2">
                <c:v>0.3</c:v>
              </c:pt>
              <c:pt idx="3">
                <c:v>8.7499999999999994E-2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C24-4DCA-8999-869D0A143B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6A-402F-8133-3BE0D094EA2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6A-402F-8133-3BE0D094EA2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0.30232558139534882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6A-402F-8133-3BE0D094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14536"/>
        <c:axId val="448814920"/>
      </c:barChart>
      <c:catAx>
        <c:axId val="448814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814920"/>
        <c:crosses val="autoZero"/>
        <c:auto val="1"/>
        <c:lblAlgn val="ctr"/>
        <c:lblOffset val="100"/>
        <c:noMultiLvlLbl val="0"/>
      </c:catAx>
      <c:valAx>
        <c:axId val="448814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1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1D-492A-9EA2-8BDBE5EB81D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1D-492A-9EA2-8BDBE5EB81D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1D-492A-9EA2-8BDBE5EB81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D-492A-9EA2-8BDBE5EB81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1D-492A-9EA2-8BDBE5EB8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0.5</c:v>
              </c:pt>
              <c:pt idx="2">
                <c:v>8.7499999999999994E-2</c:v>
              </c:pt>
              <c:pt idx="3">
                <c:v>3.7499999999999999E-2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71D-492A-9EA2-8BDBE5EB81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B-4912-A0D7-84FC76F6B1A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B-4912-A0D7-84FC76F6B1A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B-4912-A0D7-84FC76F6B1A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B-4912-A0D7-84FC76F6B1A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B-4912-A0D7-84FC76F6B1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0.51249999999999996</c:v>
              </c:pt>
              <c:pt idx="2">
                <c:v>0.26250000000000001</c:v>
              </c:pt>
              <c:pt idx="3">
                <c:v>2.5000000000000001E-2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DCFB-4912-A0D7-84FC76F6B1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6-422E-841B-97D0DDA112CE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6-422E-841B-97D0DDA112CE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6-422E-841B-97D0DDA112CE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6-422E-841B-97D0DDA112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6-422E-841B-97D0DDA11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0.49635036496350365</c:v>
              </c:pt>
              <c:pt idx="1">
                <c:v>0.37226277372262773</c:v>
              </c:pt>
              <c:pt idx="2">
                <c:v>2.9197080291970802E-2</c:v>
              </c:pt>
              <c:pt idx="3">
                <c:v>7.2992700729927005E-3</c:v>
              </c:pt>
            </c:numLit>
          </c:val>
          <c:extLst>
            <c:ext xmlns:c16="http://schemas.microsoft.com/office/drawing/2014/chart" uri="{C3380CC4-5D6E-409C-BE32-E72D297353CC}">
              <c16:uniqueId val="{00000005-01F6-422E-841B-97D0DDA112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6-4347-A1E1-1554BBFC1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6-4347-A1E1-1554BBFC1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0.30645161290322581</c:v>
              </c:pt>
              <c:pt idx="1">
                <c:v>0.30645161290322581</c:v>
              </c:pt>
              <c:pt idx="2">
                <c:v>0.20967741935483872</c:v>
              </c:pt>
            </c:numLit>
          </c:val>
          <c:extLst>
            <c:ext xmlns:c16="http://schemas.microsoft.com/office/drawing/2014/chart" uri="{C3380CC4-5D6E-409C-BE32-E72D297353CC}">
              <c16:uniqueId val="{00000004-1946-4347-A1E1-1554BBFC1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499096"/>
        <c:axId val="451499488"/>
      </c:barChart>
      <c:catAx>
        <c:axId val="45149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99488"/>
        <c:crosses val="autoZero"/>
        <c:auto val="1"/>
        <c:lblAlgn val="ctr"/>
        <c:lblOffset val="100"/>
        <c:noMultiLvlLbl val="0"/>
      </c:catAx>
      <c:valAx>
        <c:axId val="451499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149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0.88948787061994605</c:v>
              </c:pt>
              <c:pt idx="1">
                <c:v>6.4690026954177901E-2</c:v>
              </c:pt>
              <c:pt idx="2">
                <c:v>3.3692722371967652E-2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99-40C7-A69A-BEE45C5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500272"/>
        <c:axId val="451500664"/>
      </c:barChart>
      <c:catAx>
        <c:axId val="4515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00664"/>
        <c:crosses val="autoZero"/>
        <c:auto val="1"/>
        <c:lblAlgn val="ctr"/>
        <c:lblOffset val="100"/>
        <c:noMultiLvlLbl val="0"/>
      </c:catAx>
      <c:valAx>
        <c:axId val="4515006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50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6-4906-B30A-F1D49ED42CB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6-4906-B30A-F1D49ED42CB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6-4906-B30A-F1D49ED42CB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6-4906-B30A-F1D49ED42CB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6-4906-B30A-F1D49ED42C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F6-4906-B30A-F1D49ED42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5.2770448548812663E-3</c:v>
              </c:pt>
              <c:pt idx="1">
                <c:v>4.6174142480211081E-2</c:v>
              </c:pt>
              <c:pt idx="2">
                <c:v>1.4511873350923483E-2</c:v>
              </c:pt>
              <c:pt idx="3">
                <c:v>0.39445910290237468</c:v>
              </c:pt>
            </c:numLit>
          </c:val>
          <c:extLst>
            <c:ext xmlns:c16="http://schemas.microsoft.com/office/drawing/2014/chart" uri="{C3380CC4-5D6E-409C-BE32-E72D297353CC}">
              <c16:uniqueId val="{00000006-ADF6-4906-B30A-F1D49ED42C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0-46FF-AC11-5CE697FC27AA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0-46FF-AC11-5CE697FC27AA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0-46FF-AC11-5CE697FC27AA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20-46FF-AC11-5CE697FC27AA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20-46FF-AC11-5CE697FC27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20-46FF-AC11-5CE697FC2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2.2925764192139739E-2</c:v>
              </c:pt>
              <c:pt idx="1">
                <c:v>0.19978165938864628</c:v>
              </c:pt>
              <c:pt idx="2">
                <c:v>4.0393013100436678E-2</c:v>
              </c:pt>
              <c:pt idx="3">
                <c:v>4.3668122270742356E-3</c:v>
              </c:pt>
              <c:pt idx="4">
                <c:v>7.3144104803493454E-2</c:v>
              </c:pt>
            </c:numLit>
          </c:val>
          <c:extLst>
            <c:ext xmlns:c16="http://schemas.microsoft.com/office/drawing/2014/chart" uri="{C3380CC4-5D6E-409C-BE32-E72D297353CC}">
              <c16:uniqueId val="{00000006-CC20-46FF-AC11-5CE697FC27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0F-4C01-B25A-3F318BDEF244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F-4C01-B25A-3F318BDEF244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0F-4C01-B25A-3F318BDEF24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0F-4C01-B25A-3F318BDEF24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0F-4C01-B25A-3F318BDEF2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0F-4C01-B25A-3F318BDEF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9.5454545454545459E-2</c:v>
              </c:pt>
              <c:pt idx="1">
                <c:v>1.8181818181818181E-2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10F-4C01-B25A-3F318BDEF2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E4-4BDF-B77F-A12930CF61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E4-4BDF-B77F-A12930CF61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E4-4BDF-B77F-A12930CF61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E4-4BDF-B77F-A12930CF61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E4-4BDF-B77F-A12930CF61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1E4-4BDF-B77F-A12930CF61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1E4-4BDF-B77F-A12930CF61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1E4-4BDF-B77F-A12930CF61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1E4-4BDF-B77F-A12930CF61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E4-4BDF-B77F-A12930CF61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1E4-4BDF-B77F-A12930CF61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E4-4BDF-B77F-A12930CF61F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E4-4BDF-B77F-A12930CF61F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1E4-4BDF-B77F-A12930CF61F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1E4-4BDF-B77F-A12930CF61F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1E4-4BDF-B77F-A12930CF61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E4-4BDF-B77F-A12930CF61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40</c:v>
              </c:pt>
              <c:pt idx="8">
                <c:v>15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14</c:v>
              </c:pt>
              <c:pt idx="13">
                <c:v>3</c:v>
              </c:pt>
              <c:pt idx="14">
                <c:v>6</c:v>
              </c:pt>
              <c:pt idx="15">
                <c:v>6</c:v>
              </c:pt>
              <c:pt idx="1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81E4-4BDF-B77F-A12930CF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7584"/>
        <c:axId val="452047976"/>
      </c:barChart>
      <c:catAx>
        <c:axId val="4520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7976"/>
        <c:crosses val="autoZero"/>
        <c:auto val="1"/>
        <c:lblAlgn val="ctr"/>
        <c:lblOffset val="100"/>
        <c:noMultiLvlLbl val="0"/>
      </c:catAx>
      <c:valAx>
        <c:axId val="452047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A-49B4-84DB-93683F38842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A-49B4-84DB-93683F38842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A-49B4-84DB-93683F38842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A-49B4-84DB-93683F38842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A-49B4-84DB-93683F38842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A-49B4-84DB-93683F38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8.1818181818181818E-2</c:v>
              </c:pt>
              <c:pt idx="1">
                <c:v>9.0909090909090905E-3</c:v>
              </c:pt>
            </c:numLit>
          </c:val>
          <c:extLst>
            <c:ext xmlns:c16="http://schemas.microsoft.com/office/drawing/2014/chart" uri="{C3380CC4-5D6E-409C-BE32-E72D297353CC}">
              <c16:uniqueId val="{00000006-700A-49B4-84DB-93683F3884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7.1839080459770114E-3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CF-4A50-AF32-6593536E29D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1.5804597701149427E-2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CF-4A50-AF32-6593536E29D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2.2988505747126436E-2</c:v>
              </c:pt>
              <c:pt idx="1">
                <c:v>9.4890510948905105E-2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CF-4A50-AF32-6593536E29D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ACF-4A50-AF32-6593536E29D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1.0057471264367816E-2</c:v>
              </c:pt>
              <c:pt idx="1">
                <c:v>1.4598540145985401E-2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ACF-4A50-AF32-6593536E29D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4.3103448275862068E-3</c:v>
              </c:pt>
              <c:pt idx="1">
                <c:v>2.1897810218978103E-2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ACF-4A50-AF32-6593536E29D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CF-4A50-AF32-6593536E29D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0.26580459770114945</c:v>
              </c:pt>
              <c:pt idx="1">
                <c:v>0.67153284671532842</c:v>
              </c:pt>
              <c:pt idx="2">
                <c:v>0.39285714285714285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CF-4A50-AF32-6593536E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67960"/>
        <c:axId val="449068344"/>
      </c:barChart>
      <c:catAx>
        <c:axId val="4490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68344"/>
        <c:crosses val="autoZero"/>
        <c:auto val="1"/>
        <c:lblAlgn val="ctr"/>
        <c:lblOffset val="100"/>
        <c:noMultiLvlLbl val="0"/>
      </c:catAx>
      <c:valAx>
        <c:axId val="44906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67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4-47EF-B2EE-CF7AA70FAA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54-47EF-B2EE-CF7AA70FAA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54-47EF-B2EE-CF7AA70FAA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54-47EF-B2EE-CF7AA70FAA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54-47EF-B2EE-CF7AA70FAA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54-47EF-B2EE-CF7AA70FAA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54-47EF-B2EE-CF7AA70FAA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54-47EF-B2EE-CF7AA70FAA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54-47EF-B2EE-CF7AA70FAA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54-47EF-B2EE-CF7AA70FAA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54-47EF-B2EE-CF7AA70FAA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54-47EF-B2EE-CF7AA70FAA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54-47EF-B2EE-CF7AA70FAAE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54-47EF-B2EE-CF7AA70FAAE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54-47EF-B2EE-CF7AA70FAAE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54-47EF-B2EE-CF7AA70FAAE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654-47EF-B2EE-CF7AA70FAA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654-47EF-B2EE-CF7AA70F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9152"/>
        <c:axId val="452049544"/>
      </c:barChart>
      <c:catAx>
        <c:axId val="45204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9544"/>
        <c:crosses val="autoZero"/>
        <c:auto val="1"/>
        <c:lblAlgn val="ctr"/>
        <c:lblOffset val="100"/>
        <c:noMultiLvlLbl val="0"/>
      </c:catAx>
      <c:valAx>
        <c:axId val="4520495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4.0452261306532664</c:v>
              </c:pt>
              <c:pt idx="1">
                <c:v>4.1206030150753765</c:v>
              </c:pt>
              <c:pt idx="2">
                <c:v>3.9648241206030153</c:v>
              </c:pt>
              <c:pt idx="3">
                <c:v>4.2763819095477391</c:v>
              </c:pt>
              <c:pt idx="4">
                <c:v>4.3216080402010046</c:v>
              </c:pt>
              <c:pt idx="5">
                <c:v>4.5175879396984921</c:v>
              </c:pt>
              <c:pt idx="6">
                <c:v>4.3718592964824117</c:v>
              </c:pt>
              <c:pt idx="7">
                <c:v>4.2311557788944727</c:v>
              </c:pt>
            </c:numLit>
          </c:val>
          <c:extLst>
            <c:ext xmlns:c16="http://schemas.microsoft.com/office/drawing/2014/chart" uri="{C3380CC4-5D6E-409C-BE32-E72D297353CC}">
              <c16:uniqueId val="{00000000-CAC8-4413-8CE6-39A43AE6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050328"/>
        <c:axId val="452313048"/>
      </c:barChart>
      <c:catAx>
        <c:axId val="45205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048"/>
        <c:crosses val="autoZero"/>
        <c:auto val="1"/>
        <c:lblAlgn val="ctr"/>
        <c:lblOffset val="100"/>
        <c:noMultiLvlLbl val="0"/>
      </c:catAx>
      <c:valAx>
        <c:axId val="452313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50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4.2192028985507246</c:v>
              </c:pt>
              <c:pt idx="1">
                <c:v>4.1304347826086953</c:v>
              </c:pt>
              <c:pt idx="2">
                <c:v>4.1086956521739131</c:v>
              </c:pt>
              <c:pt idx="3">
                <c:v>3.8152173913043477</c:v>
              </c:pt>
              <c:pt idx="4">
                <c:v>4.4239130434782608</c:v>
              </c:pt>
              <c:pt idx="5">
                <c:v>4.5326086956521738</c:v>
              </c:pt>
              <c:pt idx="6">
                <c:v>4.4782608695652177</c:v>
              </c:pt>
              <c:pt idx="7">
                <c:v>4.2862318840579707</c:v>
              </c:pt>
              <c:pt idx="8">
                <c:v>4.4438405797101446</c:v>
              </c:pt>
              <c:pt idx="9">
                <c:v>4.2826086956521738</c:v>
              </c:pt>
              <c:pt idx="10">
                <c:v>3.6757246376811592</c:v>
              </c:pt>
              <c:pt idx="11">
                <c:v>3.7898550724637681</c:v>
              </c:pt>
              <c:pt idx="12">
                <c:v>3.7481884057971016</c:v>
              </c:pt>
              <c:pt idx="13">
                <c:v>3.8224637681159419</c:v>
              </c:pt>
              <c:pt idx="14">
                <c:v>3.8894927536231885</c:v>
              </c:pt>
              <c:pt idx="15">
                <c:v>3.9601449275362319</c:v>
              </c:pt>
            </c:numLit>
          </c:val>
          <c:extLst>
            <c:ext xmlns:c16="http://schemas.microsoft.com/office/drawing/2014/chart" uri="{C3380CC4-5D6E-409C-BE32-E72D297353CC}">
              <c16:uniqueId val="{00000000-0CD8-4669-9AE4-E124773B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313832"/>
        <c:axId val="452314224"/>
      </c:barChart>
      <c:catAx>
        <c:axId val="452313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4224"/>
        <c:crosses val="autoZero"/>
        <c:auto val="1"/>
        <c:lblAlgn val="ctr"/>
        <c:lblOffset val="100"/>
        <c:noMultiLvlLbl val="0"/>
      </c:catAx>
      <c:valAx>
        <c:axId val="4523142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0.12965186074429771</c:v>
              </c:pt>
              <c:pt idx="1">
                <c:v>5.6422569027611044E-2</c:v>
              </c:pt>
              <c:pt idx="2">
                <c:v>9.6038415366146452E-3</c:v>
              </c:pt>
              <c:pt idx="3">
                <c:v>2.4009603841536613E-3</c:v>
              </c:pt>
              <c:pt idx="4">
                <c:v>1.5606242496998799E-2</c:v>
              </c:pt>
            </c:numLit>
          </c:val>
          <c:extLst>
            <c:ext xmlns:c16="http://schemas.microsoft.com/office/drawing/2014/chart" uri="{C3380CC4-5D6E-409C-BE32-E72D297353CC}">
              <c16:uniqueId val="{00000000-F91A-4AF1-A130-BA3199470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315008"/>
        <c:axId val="452315400"/>
      </c:barChart>
      <c:catAx>
        <c:axId val="45231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5400"/>
        <c:crosses val="autoZero"/>
        <c:auto val="1"/>
        <c:lblAlgn val="ctr"/>
        <c:lblOffset val="100"/>
        <c:noMultiLvlLbl val="0"/>
      </c:catAx>
      <c:valAx>
        <c:axId val="452315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0.148859543817527</c:v>
              </c:pt>
              <c:pt idx="1">
                <c:v>0.16686674669867949</c:v>
              </c:pt>
              <c:pt idx="2">
                <c:v>8.0432172869147653E-2</c:v>
              </c:pt>
              <c:pt idx="3">
                <c:v>3.3613445378151259E-2</c:v>
              </c:pt>
              <c:pt idx="4">
                <c:v>2.4009603841536613E-3</c:v>
              </c:pt>
            </c:numLit>
          </c:val>
          <c:extLst>
            <c:ext xmlns:c16="http://schemas.microsoft.com/office/drawing/2014/chart" uri="{C3380CC4-5D6E-409C-BE32-E72D297353CC}">
              <c16:uniqueId val="{00000000-5A7B-414B-82F9-5E7294959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16184"/>
        <c:axId val="452316576"/>
      </c:barChart>
      <c:catAx>
        <c:axId val="452316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6576"/>
        <c:crosses val="autoZero"/>
        <c:auto val="1"/>
        <c:lblAlgn val="ctr"/>
        <c:lblOffset val="100"/>
        <c:noMultiLvlLbl val="0"/>
      </c:catAx>
      <c:valAx>
        <c:axId val="452316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6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0.17816091954022989</c:v>
              </c:pt>
              <c:pt idx="1">
                <c:v>9.1954022988505746E-2</c:v>
              </c:pt>
              <c:pt idx="2">
                <c:v>2.8735632183908046E-3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36-411C-9FDB-31C709DA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497688"/>
        <c:axId val="452498080"/>
        <c:axId val="0"/>
      </c:bar3DChart>
      <c:catAx>
        <c:axId val="4524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8080"/>
        <c:crosses val="autoZero"/>
        <c:auto val="1"/>
        <c:lblAlgn val="ctr"/>
        <c:lblOffset val="100"/>
        <c:noMultiLvlLbl val="0"/>
      </c:catAx>
      <c:valAx>
        <c:axId val="4524980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0.12121212121212122</c:v>
              </c:pt>
              <c:pt idx="1">
                <c:v>0.27272727272727271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9D53-4A0A-B74D-A04D619022A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0.87878787878787878</c:v>
              </c:pt>
              <c:pt idx="1">
                <c:v>0.72727272727272729</c:v>
              </c:pt>
              <c:pt idx="2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1-9D53-4A0A-B74D-A04D61902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81992"/>
        <c:axId val="449082384"/>
      </c:barChart>
      <c:catAx>
        <c:axId val="449081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2384"/>
        <c:crosses val="autoZero"/>
        <c:auto val="1"/>
        <c:lblAlgn val="ctr"/>
        <c:lblOffset val="100"/>
        <c:noMultiLvlLbl val="0"/>
      </c:catAx>
      <c:valAx>
        <c:axId val="449082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1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0.76277372262773724</c:v>
                </c:pt>
                <c:pt idx="1">
                  <c:v>0.23722627737226276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0.86496350364963503</c:v>
                </c:pt>
                <c:pt idx="1">
                  <c:v>0.11678832116788321</c:v>
                </c:pt>
                <c:pt idx="2">
                  <c:v>1.824817518248175E-2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0.9051094890510949</c:v>
                </c:pt>
                <c:pt idx="1">
                  <c:v>7.2992700729927001E-2</c:v>
                </c:pt>
                <c:pt idx="2">
                  <c:v>1.824817518248175E-2</c:v>
                </c:pt>
                <c:pt idx="3">
                  <c:v>3.6496350364963502E-3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4.4000000000000004</c:v>
                </c:pt>
                <c:pt idx="2">
                  <c:v>4.2</c:v>
                </c:pt>
                <c:pt idx="3">
                  <c:v>4.4000000000000004</c:v>
                </c:pt>
                <c:pt idx="4">
                  <c:v>4.2</c:v>
                </c:pt>
                <c:pt idx="5">
                  <c:v>4.5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7.2992700729927005E-3</c:v>
                </c:pt>
                <c:pt idx="2">
                  <c:v>0.14963503649635038</c:v>
                </c:pt>
                <c:pt idx="3">
                  <c:v>0.45985401459854014</c:v>
                </c:pt>
                <c:pt idx="4">
                  <c:v>0.38321167883211676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0.88321167883211682</c:v>
                </c:pt>
                <c:pt idx="1">
                  <c:v>0.11678832116788321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0.11934156378600823</c:v>
                </c:pt>
                <c:pt idx="1">
                  <c:v>0.86419753086419748</c:v>
                </c:pt>
                <c:pt idx="2">
                  <c:v>1.646090534979424E-2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2.7131782945736434E-2</c:v>
                </c:pt>
                <c:pt idx="1">
                  <c:v>1.1627906976744186E-2</c:v>
                </c:pt>
                <c:pt idx="2">
                  <c:v>3.4883720930232558E-2</c:v>
                </c:pt>
                <c:pt idx="3">
                  <c:v>1.1627906976744186E-2</c:v>
                </c:pt>
                <c:pt idx="4">
                  <c:v>2.3255813953488372E-2</c:v>
                </c:pt>
                <c:pt idx="5">
                  <c:v>0.89147286821705429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0.1</c:v>
                </c:pt>
                <c:pt idx="3">
                  <c:v>0</c:v>
                </c:pt>
                <c:pt idx="4">
                  <c:v>0.05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0.77777777777777779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0.3888888888888889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0.39416058394160586</c:v>
              </c:pt>
              <c:pt idx="1">
                <c:v>0.86363636363636365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78E9-411A-A45D-F08FA7D091B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9-411A-A45D-F08FA7D091B9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E9-411A-A45D-F08FA7D091B9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E9-411A-A45D-F08FA7D09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9.0909090909090912E-2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4-78E9-411A-A45D-F08FA7D0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83168"/>
        <c:axId val="449083560"/>
      </c:barChart>
      <c:catAx>
        <c:axId val="44908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3560"/>
        <c:crosses val="autoZero"/>
        <c:auto val="1"/>
        <c:lblAlgn val="ctr"/>
        <c:lblOffset val="100"/>
        <c:noMultiLvlLbl val="0"/>
      </c:catAx>
      <c:valAx>
        <c:axId val="449083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0.79562043795620441</c:v>
                </c:pt>
                <c:pt idx="1">
                  <c:v>0.16423357664233576</c:v>
                </c:pt>
                <c:pt idx="2">
                  <c:v>4.0145985401459854E-2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3.6496350364963502E-3</c:v>
                </c:pt>
                <c:pt idx="2">
                  <c:v>7.6642335766423361E-2</c:v>
                </c:pt>
                <c:pt idx="3">
                  <c:v>0.54014598540145986</c:v>
                </c:pt>
                <c:pt idx="4">
                  <c:v>0.37956204379562042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0.73705179282868527</c:v>
                </c:pt>
                <c:pt idx="1">
                  <c:v>0.25896414342629481</c:v>
                </c:pt>
                <c:pt idx="2">
                  <c:v>3.9840637450199202E-3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</c:v>
                </c:pt>
                <c:pt idx="1">
                  <c:v>0.32098765432098764</c:v>
                </c:pt>
                <c:pt idx="2">
                  <c:v>0.28973843058350102</c:v>
                </c:pt>
                <c:pt idx="3">
                  <c:v>0.18390804597701149</c:v>
                </c:pt>
                <c:pt idx="4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0.5</c:v>
                </c:pt>
                <c:pt idx="1">
                  <c:v>0.35802469135802467</c:v>
                </c:pt>
                <c:pt idx="2">
                  <c:v>0.25150905432595572</c:v>
                </c:pt>
                <c:pt idx="3">
                  <c:v>0.18678160919540229</c:v>
                </c:pt>
                <c:pt idx="4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0.05</c:v>
                </c:pt>
                <c:pt idx="1">
                  <c:v>8.6419753086419748E-2</c:v>
                </c:pt>
                <c:pt idx="2">
                  <c:v>0.19718309859154928</c:v>
                </c:pt>
                <c:pt idx="3">
                  <c:v>0.37356321839080459</c:v>
                </c:pt>
                <c:pt idx="4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0.15</c:v>
                </c:pt>
                <c:pt idx="1">
                  <c:v>0.23456790123456789</c:v>
                </c:pt>
                <c:pt idx="2">
                  <c:v>0.26156941649899396</c:v>
                </c:pt>
                <c:pt idx="3">
                  <c:v>0.2557471264367816</c:v>
                </c:pt>
                <c:pt idx="4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0.19708029197080293</c:v>
              </c:pt>
              <c:pt idx="1">
                <c:v>0.125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0-A525-4C10-A755-FA4B1932ECD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0.23214285714285715</c:v>
              </c:pt>
              <c:pt idx="2">
                <c:v>0.40740740740740738</c:v>
              </c:pt>
            </c:numLit>
          </c:val>
          <c:extLst>
            <c:ext xmlns:c16="http://schemas.microsoft.com/office/drawing/2014/chart" uri="{C3380CC4-5D6E-409C-BE32-E72D297353CC}">
              <c16:uniqueId val="{00000001-A525-4C10-A755-FA4B1932ECD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25-4C10-A755-FA4B1932ECD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5-4C10-A755-FA4B1932ECD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25-4C10-A755-FA4B1932ECD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25-4C10-A755-FA4B1932E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3.5714285714285712E-2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A525-4C10-A755-FA4B1932E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47208"/>
        <c:axId val="235646816"/>
      </c:barChart>
      <c:catAx>
        <c:axId val="235647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5646816"/>
        <c:crosses val="autoZero"/>
        <c:auto val="1"/>
        <c:lblAlgn val="ctr"/>
        <c:lblOffset val="100"/>
        <c:noMultiLvlLbl val="0"/>
      </c:catAx>
      <c:valAx>
        <c:axId val="235646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647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0.43795620437956206</c:v>
              </c:pt>
              <c:pt idx="1">
                <c:v>0.39285714285714285</c:v>
              </c:pt>
              <c:pt idx="2">
                <c:v>0.62962962962962965</c:v>
              </c:pt>
            </c:numLit>
          </c:val>
          <c:extLst>
            <c:ext xmlns:c16="http://schemas.microsoft.com/office/drawing/2014/chart" uri="{C3380CC4-5D6E-409C-BE32-E72D297353CC}">
              <c16:uniqueId val="{00000000-DA47-48E8-8CA0-3CBE414DB76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7.1428571428571425E-2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1-DA47-48E8-8CA0-3CBE414DB7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081600"/>
        <c:axId val="449084344"/>
      </c:barChart>
      <c:catAx>
        <c:axId val="44908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084344"/>
        <c:crosses val="autoZero"/>
        <c:auto val="1"/>
        <c:lblAlgn val="ctr"/>
        <c:lblOffset val="100"/>
        <c:noMultiLvlLbl val="0"/>
      </c:catAx>
      <c:valAx>
        <c:axId val="449084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0816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71627CF7-A72A-494F-8345-B290170BE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6CBC791-DC37-4D71-A74D-25FEEC962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69F8A7E-F490-4506-8F0E-D94D75435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1A1961F-2EA7-4A37-9FAB-A2069AF37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A0FEC0E-AFF4-4774-8251-6365C5F6B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2E056C5-3815-4E66-8E38-4C4FB2912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67915397-0B64-4261-87A4-3C09249F2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21399B9-B50E-4C5D-BFE5-B335BFDEB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69AB57E-4613-4021-A55C-D5E912EB0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975C356-C92A-4918-B418-7BF866DD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16E14D10-D06B-40A8-B6E7-50AEEA307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219CD025-D3BA-43B9-AA8A-DE6A393B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868F61A-3B5C-4CF2-8C62-3554CD49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DCECDB1-8B32-4261-92C1-799389A4F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8D3163B5-6F1D-4088-AE78-255A94C75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F9863AC-1CCE-4DDF-B7A3-0CB01F72A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0449E4BC-5C04-431B-8B2E-90F8C1233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E40A5AF8-9414-469C-84E7-249104E04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A1936A2-8E7D-4A80-976C-CC51AA0E1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B6C51AC-52C4-4555-AB9F-DE48165F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B741C69A-9304-44B0-8C99-0202C2B82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6D12BF63-2823-4D48-B2F9-16CCC0AF8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EDB1F06B-225A-4B38-ABFC-79286AE21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6571E6F7-A036-4EE5-8020-33CB79A7C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C7F9F5A4-AF8C-4FCE-BED4-2ADD3126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9D9827FF-A2A9-4724-B9A3-BF3709B28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378C2CDF-E812-4A54-B192-3C7401562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1DE6F90-D298-41A6-BCB6-ED9DE82F9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84B134AC-EB27-49F4-AF72-AE2E9D33C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96E09279-6148-4498-8DEA-BA87D4EF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9D63761-81CF-477C-A6CA-963356828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7D338C13-8825-4F29-BB95-5C893F7D2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DFC3FC2A-C5A7-4676-A3CB-343604CFA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E9D42753-AC14-4C60-84CE-A0787C96C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A64950FC-5AF1-436A-B50F-C7E8B388B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8D2549B-C0A0-4125-8B81-289D5CA09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3D7AA81D-09E1-4B1A-845C-C81634495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79D477EC-7365-4127-9187-550706F2B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6EAE5792-FF25-4DE5-872A-640DAF8A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CC4BB9EC-F562-4188-AD29-06B20CFE4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04E6908D-A8AD-45D6-9B79-56A76DD98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FBC1BCE9-CC37-49BD-8E25-CCF751154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F3B1604-817E-4438-871E-8EF8F7C05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C9EEFC58-89FE-4860-A56C-7507362C2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5B3DB561-6D7E-4211-A455-F0E8E436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61FEFB8-D4A3-4F56-AA8C-2DAE16B6A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6F7B5DF2-F0B9-4C10-A081-A51DB83BD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8DDC256-2A3A-4917-B0CA-E6715DC03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E928C5F-5F29-4224-9455-AA843F09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70D3C2C-D676-47D9-9993-874F699AE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3CC67148-C865-40D8-B59C-1771B2D61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20798BC-8EA9-4D02-8C60-0FDEF7E0D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A14FC95B-B4E7-4E1D-836C-D413AD80D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59C98447-06D4-42B1-BCDF-AB4382323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458E629-6643-4FDC-94F3-97B2D523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723E0F4-C36D-4514-B831-97F56172D055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1E712158-1918-4190-9322-53415F0F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1464469</xdr:colOff>
      <xdr:row>13</xdr:row>
      <xdr:rowOff>130969</xdr:rowOff>
    </xdr:from>
    <xdr:to>
      <xdr:col>13</xdr:col>
      <xdr:colOff>341809</xdr:colOff>
      <xdr:row>31</xdr:row>
      <xdr:rowOff>130540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28DB5E7A-43FD-4154-AE40-034C7DFC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88344" y="2607469"/>
          <a:ext cx="8716665" cy="3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2363932</xdr:colOff>
      <xdr:row>13</xdr:row>
      <xdr:rowOff>129887</xdr:rowOff>
    </xdr:from>
    <xdr:to>
      <xdr:col>13</xdr:col>
      <xdr:colOff>69918</xdr:colOff>
      <xdr:row>30</xdr:row>
      <xdr:rowOff>229908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48101C-BF35-4493-8126-A4C2B78A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83477" y="2606387"/>
          <a:ext cx="8685714" cy="33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45D5-43FE-481A-8C9C-F0A854499768}">
  <dimension ref="B33:S893"/>
  <sheetViews>
    <sheetView workbookViewId="0">
      <selection activeCell="Q25" sqref="Q2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322</v>
      </c>
    </row>
    <row r="34" spans="2:19" ht="18.75">
      <c r="C34" s="58" t="s">
        <v>357</v>
      </c>
    </row>
    <row r="35" spans="2:19" ht="18.75">
      <c r="C35" s="58" t="s">
        <v>358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564</v>
      </c>
      <c r="E42" s="35">
        <v>118</v>
      </c>
      <c r="F42" s="35">
        <v>43</v>
      </c>
      <c r="G42" s="35">
        <v>22</v>
      </c>
      <c r="H42" s="36">
        <v>747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132</v>
      </c>
      <c r="E43" s="35">
        <v>19</v>
      </c>
      <c r="F43" s="35">
        <v>13</v>
      </c>
      <c r="G43" s="35">
        <v>5</v>
      </c>
      <c r="H43" s="36">
        <v>169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0.81034482758620685</v>
      </c>
      <c r="E46" s="37">
        <v>0.86131386861313863</v>
      </c>
      <c r="F46" s="37">
        <v>0.7678571428571429</v>
      </c>
      <c r="G46" s="37">
        <v>0.81481481481481477</v>
      </c>
      <c r="H46" s="38">
        <v>0.81550218340611358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0.18965517241379309</v>
      </c>
      <c r="E47" s="37">
        <v>0.13868613138686131</v>
      </c>
      <c r="F47" s="37">
        <v>0.23214285714285715</v>
      </c>
      <c r="G47" s="37">
        <v>0.18518518518518517</v>
      </c>
      <c r="H47" s="38">
        <v>0.18449781659388648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497</v>
      </c>
      <c r="E52" s="35">
        <v>108</v>
      </c>
      <c r="F52" s="35">
        <v>44</v>
      </c>
      <c r="G52" s="35">
        <v>7</v>
      </c>
      <c r="H52" s="35">
        <v>656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55</v>
      </c>
      <c r="E53" s="35">
        <v>11</v>
      </c>
      <c r="F53" s="35">
        <v>11</v>
      </c>
      <c r="G53" s="35">
        <v>17</v>
      </c>
      <c r="H53" s="35">
        <v>94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144</v>
      </c>
      <c r="E54" s="35">
        <v>18</v>
      </c>
      <c r="F54" s="35">
        <v>1</v>
      </c>
      <c r="G54" s="35">
        <v>3</v>
      </c>
      <c r="H54" s="35">
        <v>166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0.71408045977011492</v>
      </c>
      <c r="E57" s="37">
        <v>0.78832116788321172</v>
      </c>
      <c r="F57" s="37">
        <v>0.7857142857142857</v>
      </c>
      <c r="G57" s="37">
        <v>0.25925925925925924</v>
      </c>
      <c r="H57" s="37">
        <v>0.71615720524017468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7.9022988505747127E-2</v>
      </c>
      <c r="E58" s="37">
        <v>8.0291970802919707E-2</v>
      </c>
      <c r="F58" s="37">
        <v>0.19642857142857142</v>
      </c>
      <c r="G58" s="37">
        <v>0.62962962962962965</v>
      </c>
      <c r="H58" s="37">
        <v>0.10262008733624454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0.20689655172413793</v>
      </c>
      <c r="E59" s="37">
        <v>0.13138686131386862</v>
      </c>
      <c r="F59" s="37">
        <v>1.7857142857142856E-2</v>
      </c>
      <c r="G59" s="37">
        <v>0.1111111111111111</v>
      </c>
      <c r="H59" s="37">
        <v>0.18122270742358079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0.88948787061994605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6.4690026954177901E-2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3.3692722371967652E-2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0.49890829694323147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0.16711229946524064</v>
      </c>
      <c r="E83" s="37">
        <v>0.63235294117647056</v>
      </c>
      <c r="F83" s="37">
        <v>0.20053475935828877</v>
      </c>
      <c r="R83" s="59"/>
      <c r="S83" s="32"/>
    </row>
    <row r="84" spans="3:19" ht="21">
      <c r="C84" s="40" t="s">
        <v>74</v>
      </c>
      <c r="D84" s="37">
        <v>0.23387096774193547</v>
      </c>
      <c r="E84" s="37">
        <v>0.54435483870967738</v>
      </c>
      <c r="F84" s="37">
        <v>0.22177419354838709</v>
      </c>
      <c r="R84" s="59"/>
      <c r="S84" s="32"/>
    </row>
    <row r="85" spans="3:19" ht="21">
      <c r="C85" s="40" t="s">
        <v>75</v>
      </c>
      <c r="D85" s="37">
        <v>0.49663526244952894</v>
      </c>
      <c r="E85" s="37">
        <v>0.45491251682368777</v>
      </c>
      <c r="F85" s="37">
        <v>4.8452220726783311E-2</v>
      </c>
      <c r="R85" s="59"/>
      <c r="S85" s="32"/>
    </row>
    <row r="86" spans="3:19" ht="21">
      <c r="C86" s="40" t="s">
        <v>76</v>
      </c>
      <c r="D86" s="37">
        <v>0.28263795423956933</v>
      </c>
      <c r="E86" s="37">
        <v>0.58950201884253028</v>
      </c>
      <c r="F86" s="37">
        <v>0.12786002691790041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3.384279475982533E-2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0.10989010989010989</v>
      </c>
      <c r="E91" s="37">
        <v>0.44505494505494503</v>
      </c>
      <c r="F91" s="37">
        <v>0.44505494505494503</v>
      </c>
      <c r="R91" s="59"/>
      <c r="S91" s="32"/>
    </row>
    <row r="92" spans="3:19" ht="21">
      <c r="C92" s="40" t="s">
        <v>74</v>
      </c>
      <c r="D92" s="37">
        <v>0.18378378378378379</v>
      </c>
      <c r="E92" s="37">
        <v>0.36756756756756759</v>
      </c>
      <c r="F92" s="37">
        <v>0.44864864864864867</v>
      </c>
      <c r="R92" s="59"/>
      <c r="S92" s="32"/>
    </row>
    <row r="93" spans="3:19" ht="21">
      <c r="C93" s="40" t="s">
        <v>75</v>
      </c>
      <c r="D93" s="37">
        <v>0.24864864864864866</v>
      </c>
      <c r="E93" s="37">
        <v>0.39459459459459462</v>
      </c>
      <c r="F93" s="37">
        <v>0.35675675675675678</v>
      </c>
      <c r="R93" s="59"/>
      <c r="S93" s="32"/>
    </row>
    <row r="94" spans="3:19" ht="21">
      <c r="C94" s="40" t="s">
        <v>76</v>
      </c>
      <c r="D94" s="37">
        <v>0.13978494623655913</v>
      </c>
      <c r="E94" s="37">
        <v>0.46774193548387094</v>
      </c>
      <c r="F94" s="37">
        <v>0.39247311827956988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9.057971014492754E-3</v>
      </c>
      <c r="K99" s="37">
        <v>1.2681159420289856E-2</v>
      </c>
      <c r="L99" s="37">
        <v>4.8913043478260872E-2</v>
      </c>
      <c r="M99" s="37">
        <v>0.60869565217391308</v>
      </c>
      <c r="N99" s="37">
        <v>0.32065217391304346</v>
      </c>
      <c r="O99" s="48">
        <v>4.2192028985507246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7.246376811594203E-3</v>
      </c>
      <c r="K100" s="37">
        <v>2.8985507246376812E-2</v>
      </c>
      <c r="L100" s="37">
        <v>6.8840579710144928E-2</v>
      </c>
      <c r="M100" s="37">
        <v>0.61594202898550721</v>
      </c>
      <c r="N100" s="37">
        <v>0.27898550724637683</v>
      </c>
      <c r="O100" s="48">
        <v>4.1304347826086953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7.246376811594203E-3</v>
      </c>
      <c r="K101" s="37">
        <v>2.8985507246376812E-2</v>
      </c>
      <c r="L101" s="37">
        <v>6.8840579710144928E-2</v>
      </c>
      <c r="M101" s="37">
        <v>0.6376811594202898</v>
      </c>
      <c r="N101" s="37">
        <v>0.25724637681159418</v>
      </c>
      <c r="O101" s="48">
        <v>4.1086956521739131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3.2608695652173912E-2</v>
      </c>
      <c r="K102" s="37">
        <v>0.11775362318840579</v>
      </c>
      <c r="L102" s="37">
        <v>9.7826086956521743E-2</v>
      </c>
      <c r="M102" s="37">
        <v>0.50543478260869568</v>
      </c>
      <c r="N102" s="37">
        <v>0.24637681159420291</v>
      </c>
      <c r="O102" s="48">
        <v>3.8152173913043477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1.0869565217391304E-2</v>
      </c>
      <c r="K103" s="37">
        <v>2.717391304347826E-2</v>
      </c>
      <c r="L103" s="37">
        <v>3.2608695652173912E-2</v>
      </c>
      <c r="M103" s="37">
        <v>0.3858695652173913</v>
      </c>
      <c r="N103" s="37">
        <v>0.54347826086956519</v>
      </c>
      <c r="O103" s="48">
        <v>4.4239130434782608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9.057971014492754E-3</v>
      </c>
      <c r="K104" s="37">
        <v>2.717391304347826E-2</v>
      </c>
      <c r="L104" s="37">
        <v>1.9927536231884056E-2</v>
      </c>
      <c r="M104" s="37">
        <v>0.30978260869565216</v>
      </c>
      <c r="N104" s="37">
        <v>0.63405797101449279</v>
      </c>
      <c r="O104" s="48">
        <v>4.5326086956521738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7.246376811594203E-3</v>
      </c>
      <c r="K105" s="37">
        <v>1.9927536231884056E-2</v>
      </c>
      <c r="L105" s="37">
        <v>1.0869565217391304E-2</v>
      </c>
      <c r="M105" s="37">
        <v>0.41123188405797101</v>
      </c>
      <c r="N105" s="37">
        <v>0.55072463768115942</v>
      </c>
      <c r="O105" s="48">
        <v>4.4782608695652177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5.434782608695652E-3</v>
      </c>
      <c r="K106" s="37">
        <v>2.8985507246376812E-2</v>
      </c>
      <c r="L106" s="37">
        <v>5.434782608695652E-2</v>
      </c>
      <c r="M106" s="37">
        <v>0.49637681159420288</v>
      </c>
      <c r="N106" s="37">
        <v>0.41485507246376813</v>
      </c>
      <c r="O106" s="48">
        <v>4.2862318840579707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1.0869565217391304E-2</v>
      </c>
      <c r="K107" s="37">
        <v>1.2681159420289856E-2</v>
      </c>
      <c r="L107" s="37">
        <v>2.5362318840579712E-2</v>
      </c>
      <c r="M107" s="37">
        <v>0.42391304347826086</v>
      </c>
      <c r="N107" s="37">
        <v>0.52717391304347827</v>
      </c>
      <c r="O107" s="48">
        <v>4.4438405797101446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1.0869565217391304E-2</v>
      </c>
      <c r="K108" s="37">
        <v>4.3478260869565216E-2</v>
      </c>
      <c r="L108" s="37">
        <v>3.4420289855072464E-2</v>
      </c>
      <c r="M108" s="37">
        <v>0.47463768115942029</v>
      </c>
      <c r="N108" s="37">
        <v>0.43659420289855072</v>
      </c>
      <c r="O108" s="48">
        <v>4.2826086956521738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3.6231884057971015E-3</v>
      </c>
      <c r="K109" s="37">
        <v>3.9855072463768113E-2</v>
      </c>
      <c r="L109" s="37">
        <v>3.0797101449275364E-2</v>
      </c>
      <c r="M109" s="37">
        <v>0.44927536231884058</v>
      </c>
      <c r="N109" s="37">
        <v>0.34057971014492755</v>
      </c>
      <c r="O109" s="48">
        <v>3.6757246376811592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9.057971014492754E-3</v>
      </c>
      <c r="K110" s="37">
        <v>7.246376811594203E-3</v>
      </c>
      <c r="L110" s="37">
        <v>7.246376811594203E-3</v>
      </c>
      <c r="M110" s="37">
        <v>0.45833333333333331</v>
      </c>
      <c r="N110" s="37">
        <v>0.38224637681159418</v>
      </c>
      <c r="O110" s="48">
        <v>3.7898550724637681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7.246376811594203E-3</v>
      </c>
      <c r="K111" s="37">
        <v>3.6231884057971015E-3</v>
      </c>
      <c r="L111" s="37">
        <v>1.9927536231884056E-2</v>
      </c>
      <c r="M111" s="37">
        <v>0.49275362318840582</v>
      </c>
      <c r="N111" s="37">
        <v>0.34057971014492755</v>
      </c>
      <c r="O111" s="48">
        <v>3.7481884057971016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1.0869565217391304E-2</v>
      </c>
      <c r="K112" s="37">
        <v>1.4492753623188406E-2</v>
      </c>
      <c r="L112" s="37">
        <v>1.2681159420289856E-2</v>
      </c>
      <c r="M112" s="37">
        <v>0.3858695652173913</v>
      </c>
      <c r="N112" s="37">
        <v>0.44021739130434784</v>
      </c>
      <c r="O112" s="48">
        <v>3.8224637681159419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7.246376811594203E-3</v>
      </c>
      <c r="K113" s="37">
        <v>1.0869565217391304E-2</v>
      </c>
      <c r="L113" s="37">
        <v>1.0869565217391304E-2</v>
      </c>
      <c r="M113" s="37">
        <v>0.34782608695652173</v>
      </c>
      <c r="N113" s="37">
        <v>0.48731884057971014</v>
      </c>
      <c r="O113" s="48">
        <v>3.8894927536231885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5.434782608695652E-3</v>
      </c>
      <c r="K114" s="37">
        <v>1.0869565217391304E-2</v>
      </c>
      <c r="L114" s="37">
        <v>7.246376811594203E-3</v>
      </c>
      <c r="M114" s="37">
        <v>0.29166666666666669</v>
      </c>
      <c r="N114" s="37">
        <v>0.54891304347826086</v>
      </c>
      <c r="O114" s="48">
        <v>3.9601449275362319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1.507537688442211E-2</v>
      </c>
      <c r="K133" s="37">
        <v>1.507537688442211E-2</v>
      </c>
      <c r="L133" s="37">
        <v>0.15075376884422109</v>
      </c>
      <c r="M133" s="37">
        <v>0.54773869346733672</v>
      </c>
      <c r="N133" s="37">
        <v>0.271356783919598</v>
      </c>
      <c r="O133" s="74">
        <v>4.0452261306532664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1.507537688442211E-2</v>
      </c>
      <c r="K134" s="37">
        <v>5.0251256281407036E-3</v>
      </c>
      <c r="L134" s="37">
        <v>0.135678391959799</v>
      </c>
      <c r="M134" s="37">
        <v>0.53266331658291455</v>
      </c>
      <c r="N134" s="37">
        <v>0.31155778894472363</v>
      </c>
      <c r="O134" s="74">
        <v>4.1206030150753765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1.507537688442211E-2</v>
      </c>
      <c r="K135" s="37">
        <v>1.507537688442211E-2</v>
      </c>
      <c r="L135" s="37">
        <v>0.18592964824120603</v>
      </c>
      <c r="M135" s="37">
        <v>0.55778894472361806</v>
      </c>
      <c r="N135" s="37">
        <v>0.22613065326633167</v>
      </c>
      <c r="O135" s="74">
        <v>3.9648241206030153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1.507537688442211E-2</v>
      </c>
      <c r="K136" s="37">
        <v>5.0251256281407036E-3</v>
      </c>
      <c r="L136" s="37">
        <v>6.5326633165829151E-2</v>
      </c>
      <c r="M136" s="37">
        <v>0.51758793969849248</v>
      </c>
      <c r="N136" s="37">
        <v>0.39698492462311558</v>
      </c>
      <c r="O136" s="74">
        <v>4.2763819095477391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5.0251256281407036E-3</v>
      </c>
      <c r="K137" s="37">
        <v>1.507537688442211E-2</v>
      </c>
      <c r="L137" s="37">
        <v>5.0251256281407038E-2</v>
      </c>
      <c r="M137" s="37">
        <v>0.51256281407035176</v>
      </c>
      <c r="N137" s="37">
        <v>0.41708542713567837</v>
      </c>
      <c r="O137" s="74">
        <v>4.3216080402010046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5.0251256281407036E-3</v>
      </c>
      <c r="K138" s="37">
        <v>0</v>
      </c>
      <c r="L138" s="37">
        <v>2.0100502512562814E-2</v>
      </c>
      <c r="M138" s="37">
        <v>0.42211055276381909</v>
      </c>
      <c r="N138" s="37">
        <v>0.55276381909547734</v>
      </c>
      <c r="O138" s="74">
        <v>4.5175879396984921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1.0050251256281407E-2</v>
      </c>
      <c r="K139" s="37">
        <v>0</v>
      </c>
      <c r="L139" s="37">
        <v>6.030150753768844E-2</v>
      </c>
      <c r="M139" s="37">
        <v>0.46733668341708545</v>
      </c>
      <c r="N139" s="37">
        <v>0.46231155778894473</v>
      </c>
      <c r="O139" s="74">
        <v>4.3718592964824117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1.0050251256281407E-2</v>
      </c>
      <c r="K140" s="37">
        <v>1.0050251256281407E-2</v>
      </c>
      <c r="L140" s="37">
        <v>8.0402010050251257E-2</v>
      </c>
      <c r="M140" s="37">
        <v>0.53768844221105527</v>
      </c>
      <c r="N140" s="37">
        <v>0.36180904522613067</v>
      </c>
      <c r="O140" s="74">
        <v>4.2311557788944727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141</v>
      </c>
      <c r="E155" s="35">
        <v>16</v>
      </c>
      <c r="F155" s="35">
        <v>157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69</v>
      </c>
      <c r="E156" s="35">
        <v>7</v>
      </c>
      <c r="F156" s="35">
        <v>76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15</v>
      </c>
      <c r="E157" s="35">
        <v>4</v>
      </c>
      <c r="F157" s="35">
        <v>19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4</v>
      </c>
      <c r="E158" s="35">
        <v>0</v>
      </c>
      <c r="F158" s="35">
        <v>4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6</v>
      </c>
      <c r="E159" s="35">
        <v>0</v>
      </c>
      <c r="F159" s="35">
        <v>6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452</v>
      </c>
      <c r="E160" s="35">
        <v>110</v>
      </c>
      <c r="F160" s="35">
        <v>562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0.20258620689655171</v>
      </c>
      <c r="E163" s="37">
        <v>0.11678832116788321</v>
      </c>
      <c r="F163" s="37">
        <v>0.18847539015606243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9.9137931034482762E-2</v>
      </c>
      <c r="E164" s="37">
        <v>5.1094890510948905E-2</v>
      </c>
      <c r="F164" s="37">
        <v>9.1236494597839141E-2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2.1551724137931036E-2</v>
      </c>
      <c r="E165" s="37">
        <v>2.9197080291970802E-2</v>
      </c>
      <c r="F165" s="37">
        <v>2.2809123649459785E-2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5.7471264367816091E-3</v>
      </c>
      <c r="E166" s="37">
        <v>0</v>
      </c>
      <c r="F166" s="37">
        <v>4.8019207683073226E-3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8.6206896551724137E-3</v>
      </c>
      <c r="E167" s="37">
        <v>0</v>
      </c>
      <c r="F167" s="37">
        <v>7.2028811524609843E-3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0.64942528735632188</v>
      </c>
      <c r="E168" s="37">
        <v>0.8029197080291971</v>
      </c>
      <c r="F168" s="37">
        <v>0.67466986794717887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72</v>
      </c>
      <c r="E171" s="35">
        <v>6</v>
      </c>
      <c r="F171" s="35">
        <v>78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111</v>
      </c>
      <c r="E172" s="35">
        <v>6</v>
      </c>
      <c r="F172" s="35">
        <v>117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86</v>
      </c>
      <c r="E173" s="35">
        <v>7</v>
      </c>
      <c r="F173" s="35">
        <v>93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61</v>
      </c>
      <c r="E174" s="35">
        <v>8</v>
      </c>
      <c r="F174" s="35">
        <v>69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2</v>
      </c>
      <c r="E175" s="35">
        <v>0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364</v>
      </c>
      <c r="E176" s="35">
        <v>110</v>
      </c>
      <c r="F176" s="35">
        <v>474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0.10344827586206896</v>
      </c>
      <c r="E180" s="37">
        <v>4.3795620437956206E-2</v>
      </c>
      <c r="F180" s="37">
        <v>9.3637454981992801E-2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0.15948275862068967</v>
      </c>
      <c r="E181" s="37">
        <v>4.3795620437956206E-2</v>
      </c>
      <c r="F181" s="37">
        <v>0.14045618247298919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0.1235632183908046</v>
      </c>
      <c r="E182" s="37">
        <v>5.1094890510948905E-2</v>
      </c>
      <c r="F182" s="37">
        <v>0.11164465786314526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8.7643678160919544E-2</v>
      </c>
      <c r="E183" s="37">
        <v>5.8394160583941604E-2</v>
      </c>
      <c r="F183" s="37">
        <v>8.2833133253301314E-2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2.8735632183908046E-3</v>
      </c>
      <c r="E184" s="37">
        <v>0</v>
      </c>
      <c r="F184" s="37">
        <v>2.4009603841536613E-3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0.52298850574712641</v>
      </c>
      <c r="E185" s="37">
        <v>0.8029197080291971</v>
      </c>
      <c r="F185" s="37">
        <v>0.56902761104441779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90</v>
      </c>
      <c r="E189" s="35">
        <v>18</v>
      </c>
      <c r="F189" s="35">
        <v>108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40</v>
      </c>
      <c r="E190" s="35">
        <v>7</v>
      </c>
      <c r="F190" s="35">
        <v>47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6</v>
      </c>
      <c r="E191" s="35">
        <v>2</v>
      </c>
      <c r="F191" s="35">
        <v>8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2</v>
      </c>
      <c r="E192" s="35">
        <v>0</v>
      </c>
      <c r="F192" s="35">
        <v>2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13</v>
      </c>
      <c r="E193" s="35">
        <v>0</v>
      </c>
      <c r="F193" s="35">
        <v>13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536</v>
      </c>
      <c r="E194" s="35">
        <v>110</v>
      </c>
      <c r="F194" s="35">
        <v>646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0.12931034482758622</v>
      </c>
      <c r="E197" s="37">
        <v>0.13138686131386862</v>
      </c>
      <c r="F197" s="37">
        <v>0.12965186074429771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5.7471264367816091E-2</v>
      </c>
      <c r="E198" s="37">
        <v>5.1094890510948905E-2</v>
      </c>
      <c r="F198" s="37">
        <v>5.6422569027611044E-2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8.6206896551724137E-3</v>
      </c>
      <c r="E199" s="37">
        <v>1.4598540145985401E-2</v>
      </c>
      <c r="F199" s="37">
        <v>9.6038415366146452E-3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2.8735632183908046E-3</v>
      </c>
      <c r="E200" s="37">
        <v>0</v>
      </c>
      <c r="F200" s="37">
        <v>2.4009603841536613E-3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1.8678160919540231E-2</v>
      </c>
      <c r="E201" s="37">
        <v>0</v>
      </c>
      <c r="F201" s="37">
        <v>1.5606242496998799E-2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0.77011494252873558</v>
      </c>
      <c r="E202" s="37">
        <v>0.8029197080291971</v>
      </c>
      <c r="F202" s="37">
        <v>0.77551020408163263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118</v>
      </c>
      <c r="E205" s="35">
        <v>6</v>
      </c>
      <c r="F205" s="35">
        <v>124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130</v>
      </c>
      <c r="E206" s="35">
        <v>9</v>
      </c>
      <c r="F206" s="35">
        <v>139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59</v>
      </c>
      <c r="E207" s="35">
        <v>8</v>
      </c>
      <c r="F207" s="35">
        <v>67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24</v>
      </c>
      <c r="E208" s="35">
        <v>4</v>
      </c>
      <c r="F208" s="35">
        <v>28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2</v>
      </c>
      <c r="E209" s="35">
        <v>0</v>
      </c>
      <c r="F209" s="35">
        <v>2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363</v>
      </c>
      <c r="E210" s="35">
        <v>110</v>
      </c>
      <c r="F210" s="35">
        <v>473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0.16954022988505746</v>
      </c>
      <c r="E214" s="37">
        <v>4.3795620437956206E-2</v>
      </c>
      <c r="F214" s="37">
        <v>0.148859543817527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0.18678160919540229</v>
      </c>
      <c r="E215" s="37">
        <v>6.569343065693431E-2</v>
      </c>
      <c r="F215" s="37">
        <v>0.16686674669867949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8.4770114942528729E-2</v>
      </c>
      <c r="E216" s="37">
        <v>5.8394160583941604E-2</v>
      </c>
      <c r="F216" s="37">
        <v>8.0432172869147653E-2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3.4482758620689655E-2</v>
      </c>
      <c r="E217" s="37">
        <v>2.9197080291970802E-2</v>
      </c>
      <c r="F217" s="37">
        <v>3.3613445378151259E-2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2.8735632183908046E-3</v>
      </c>
      <c r="E218" s="37">
        <v>0</v>
      </c>
      <c r="F218" s="37">
        <v>2.4009603841536613E-3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0.52155172413793105</v>
      </c>
      <c r="E219" s="37">
        <v>0.8029197080291971</v>
      </c>
      <c r="F219" s="37">
        <v>0.56782713085234093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169</v>
      </c>
      <c r="E222" s="35">
        <v>6</v>
      </c>
      <c r="F222" s="35">
        <v>175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122</v>
      </c>
      <c r="E223" s="35">
        <v>15</v>
      </c>
      <c r="F223" s="35">
        <v>137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38</v>
      </c>
      <c r="E224" s="35">
        <v>2</v>
      </c>
      <c r="F224" s="35">
        <v>40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4</v>
      </c>
      <c r="E225" s="35">
        <v>4</v>
      </c>
      <c r="F225" s="35">
        <v>8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363</v>
      </c>
      <c r="E227" s="35">
        <v>110</v>
      </c>
      <c r="F227" s="35">
        <v>473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0.24281609195402298</v>
      </c>
      <c r="E230" s="37">
        <v>4.3795620437956206E-2</v>
      </c>
      <c r="F230" s="37">
        <v>0.21008403361344538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0.17528735632183909</v>
      </c>
      <c r="E231" s="37">
        <v>0.10948905109489052</v>
      </c>
      <c r="F231" s="37">
        <v>0.1644657863145258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5.459770114942529E-2</v>
      </c>
      <c r="E232" s="37">
        <v>1.4598540145985401E-2</v>
      </c>
      <c r="F232" s="37">
        <v>4.8019207683073231E-2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5.7471264367816091E-3</v>
      </c>
      <c r="E233" s="37">
        <v>2.9197080291970802E-2</v>
      </c>
      <c r="F233" s="37">
        <v>9.6038415366146452E-3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0.52155172413793105</v>
      </c>
      <c r="E235" s="37">
        <v>0.8029197080291971</v>
      </c>
      <c r="F235" s="37">
        <v>0.56782713085234093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98</v>
      </c>
      <c r="E238" s="35">
        <v>4</v>
      </c>
      <c r="F238" s="35">
        <v>102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148</v>
      </c>
      <c r="E239" s="35">
        <v>10</v>
      </c>
      <c r="F239" s="35">
        <v>158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61</v>
      </c>
      <c r="E240" s="35">
        <v>7</v>
      </c>
      <c r="F240" s="35">
        <v>68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24</v>
      </c>
      <c r="E241" s="35">
        <v>5</v>
      </c>
      <c r="F241" s="35">
        <v>29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2</v>
      </c>
      <c r="E242" s="35">
        <v>1</v>
      </c>
      <c r="F242" s="35">
        <v>3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363</v>
      </c>
      <c r="E243" s="35">
        <v>110</v>
      </c>
      <c r="F243" s="35">
        <v>473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0.14080459770114942</v>
      </c>
      <c r="E246" s="37">
        <v>2.9197080291970802E-2</v>
      </c>
      <c r="F246" s="37">
        <v>0.12244897959183673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0.21264367816091953</v>
      </c>
      <c r="E247" s="37">
        <v>7.2992700729927001E-2</v>
      </c>
      <c r="F247" s="37">
        <v>0.18967587034813926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8.7643678160919544E-2</v>
      </c>
      <c r="E248" s="37">
        <v>5.1094890510948905E-2</v>
      </c>
      <c r="F248" s="37">
        <v>8.1632653061224483E-2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3.4482758620689655E-2</v>
      </c>
      <c r="E249" s="37">
        <v>3.6496350364963501E-2</v>
      </c>
      <c r="F249" s="37">
        <v>3.4813925570228089E-2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2.8735632183908046E-3</v>
      </c>
      <c r="E250" s="37">
        <v>7.2992700729927005E-3</v>
      </c>
      <c r="F250" s="37">
        <v>3.6014405762304922E-3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0.52155172413793105</v>
      </c>
      <c r="E251" s="37">
        <v>0.8029197080291971</v>
      </c>
      <c r="F251" s="37">
        <v>0.56782713085234093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92</v>
      </c>
      <c r="E256" s="35">
        <v>4</v>
      </c>
      <c r="F256" s="35">
        <v>96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138</v>
      </c>
      <c r="E257" s="35">
        <v>10</v>
      </c>
      <c r="F257" s="35">
        <v>148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71</v>
      </c>
      <c r="E258" s="35">
        <v>9</v>
      </c>
      <c r="F258" s="35">
        <v>80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28</v>
      </c>
      <c r="E259" s="35">
        <v>3</v>
      </c>
      <c r="F259" s="35">
        <v>31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4</v>
      </c>
      <c r="E260" s="35">
        <v>1</v>
      </c>
      <c r="F260" s="35">
        <v>5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363</v>
      </c>
      <c r="E261" s="35">
        <v>110</v>
      </c>
      <c r="F261" s="35">
        <v>473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0.13218390804597702</v>
      </c>
      <c r="E264" s="37">
        <v>3.6496350364963501E-2</v>
      </c>
      <c r="F264" s="37">
        <v>0.11524609843937575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0.19827586206896552</v>
      </c>
      <c r="E265" s="37">
        <v>9.4890510948905105E-2</v>
      </c>
      <c r="F265" s="37">
        <v>0.17767106842737096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0.10201149425287356</v>
      </c>
      <c r="E266" s="37">
        <v>5.1094890510948905E-2</v>
      </c>
      <c r="F266" s="37">
        <v>9.6038415366146462E-2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4.0229885057471264E-2</v>
      </c>
      <c r="E267" s="37">
        <v>7.2992700729927005E-3</v>
      </c>
      <c r="F267" s="37">
        <v>3.721488595438175E-2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5.7471264367816091E-3</v>
      </c>
      <c r="E268" s="37">
        <v>7.2992700729927005E-3</v>
      </c>
      <c r="F268" s="37">
        <v>6.0024009603841539E-3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0.52155172413793105</v>
      </c>
      <c r="E269" s="37">
        <v>0.8029197080291971</v>
      </c>
      <c r="F269" s="37">
        <v>0.56782713085234093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113</v>
      </c>
      <c r="E272" s="35">
        <v>5</v>
      </c>
      <c r="F272" s="35">
        <v>118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128</v>
      </c>
      <c r="E273" s="35">
        <v>13</v>
      </c>
      <c r="F273" s="35">
        <v>141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74</v>
      </c>
      <c r="E274" s="35">
        <v>7</v>
      </c>
      <c r="F274" s="35">
        <v>81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16</v>
      </c>
      <c r="E275" s="35">
        <v>1</v>
      </c>
      <c r="F275" s="35">
        <v>17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2</v>
      </c>
      <c r="E276" s="35">
        <v>1</v>
      </c>
      <c r="F276" s="35">
        <v>3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363</v>
      </c>
      <c r="E277" s="35">
        <v>110</v>
      </c>
      <c r="F277" s="35">
        <v>473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0.16235632183908047</v>
      </c>
      <c r="E280" s="37">
        <v>3.6496350364963501E-2</v>
      </c>
      <c r="F280" s="37">
        <v>0.14165666266506602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0.18390804597701149</v>
      </c>
      <c r="E281" s="37">
        <v>9.4890510948905105E-2</v>
      </c>
      <c r="F281" s="37">
        <v>0.16926770708283315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0.10632183908045977</v>
      </c>
      <c r="E282" s="37">
        <v>5.1094890510948905E-2</v>
      </c>
      <c r="F282" s="37">
        <v>9.7238895558223293E-2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2.2988505747126436E-2</v>
      </c>
      <c r="E283" s="37">
        <v>7.2992700729927005E-3</v>
      </c>
      <c r="F283" s="37">
        <v>2.0408163265306121E-2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2.8735632183908046E-3</v>
      </c>
      <c r="E284" s="37">
        <v>7.2992700729927005E-3</v>
      </c>
      <c r="F284" s="37">
        <v>3.6014405762304922E-3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0.52155172413793105</v>
      </c>
      <c r="E285" s="37">
        <v>0.8029197080291971</v>
      </c>
      <c r="F285" s="37">
        <v>0.56782713085234093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1.4598540145985401E-2</v>
      </c>
    </row>
    <row r="296" spans="3:19" ht="42">
      <c r="C296" s="34" t="s">
        <v>190</v>
      </c>
      <c r="D296" s="37">
        <v>7.2992700729927005E-3</v>
      </c>
    </row>
    <row r="297" spans="3:19" ht="21">
      <c r="C297" s="34" t="s">
        <v>68</v>
      </c>
      <c r="D297" s="37">
        <v>4.3795620437956206E-2</v>
      </c>
    </row>
    <row r="298" spans="3:19" ht="42">
      <c r="C298" s="34" t="s">
        <v>191</v>
      </c>
      <c r="D298" s="37">
        <v>5.8394160583941604E-2</v>
      </c>
    </row>
    <row r="299" spans="3:19" ht="21">
      <c r="C299" s="34" t="s">
        <v>192</v>
      </c>
      <c r="D299" s="37">
        <v>0.20437956204379562</v>
      </c>
    </row>
    <row r="300" spans="3:19" ht="21">
      <c r="C300" s="34" t="s">
        <v>193</v>
      </c>
      <c r="D300" s="37">
        <v>0.32116788321167883</v>
      </c>
    </row>
    <row r="301" spans="3:19" ht="42">
      <c r="C301" s="34" t="s">
        <v>194</v>
      </c>
      <c r="D301" s="37">
        <v>0.32116788321167883</v>
      </c>
    </row>
    <row r="302" spans="3:19" ht="42">
      <c r="C302" s="34" t="s">
        <v>195</v>
      </c>
      <c r="D302" s="37">
        <v>0.51094890510948909</v>
      </c>
    </row>
    <row r="303" spans="3:19" ht="21">
      <c r="C303" s="34" t="s">
        <v>196</v>
      </c>
      <c r="D303" s="37">
        <v>0.5036496350364964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43</v>
      </c>
      <c r="E311" s="35">
        <v>19</v>
      </c>
      <c r="F311" s="35">
        <v>62</v>
      </c>
    </row>
    <row r="312" spans="3:16" ht="21">
      <c r="C312" s="40" t="s">
        <v>17</v>
      </c>
      <c r="D312" s="35">
        <v>11</v>
      </c>
      <c r="E312" s="35">
        <v>6</v>
      </c>
      <c r="F312" s="35">
        <v>17</v>
      </c>
    </row>
    <row r="313" spans="3:16" ht="21">
      <c r="C313" s="40" t="s">
        <v>198</v>
      </c>
      <c r="D313" s="35">
        <v>1</v>
      </c>
      <c r="E313" s="35">
        <v>2</v>
      </c>
      <c r="F313" s="35">
        <v>3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0.78181818181818186</v>
      </c>
      <c r="E316" s="37">
        <v>0.70370370370370372</v>
      </c>
      <c r="F316" s="37">
        <v>0.75609756097560976</v>
      </c>
    </row>
    <row r="317" spans="3:16" ht="21">
      <c r="C317" s="40" t="s">
        <v>17</v>
      </c>
      <c r="D317" s="37">
        <v>0.2</v>
      </c>
      <c r="E317" s="37">
        <v>0.22222222222222221</v>
      </c>
      <c r="F317" s="37">
        <v>0.2073170731707317</v>
      </c>
    </row>
    <row r="318" spans="3:16" ht="24" customHeight="1">
      <c r="C318" s="40" t="s">
        <v>198</v>
      </c>
      <c r="D318" s="37">
        <v>1.8181818181818181E-2</v>
      </c>
      <c r="E318" s="37">
        <v>7.407407407407407E-2</v>
      </c>
      <c r="F318" s="37">
        <v>3.6585365853658534E-2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19</v>
      </c>
      <c r="E325" s="35">
        <v>0</v>
      </c>
      <c r="F325" s="35">
        <v>19</v>
      </c>
    </row>
    <row r="326" spans="3:16" ht="21">
      <c r="C326" s="34" t="s">
        <v>83</v>
      </c>
      <c r="D326" s="35">
        <v>19</v>
      </c>
      <c r="E326" s="35">
        <v>0</v>
      </c>
      <c r="F326" s="35">
        <v>19</v>
      </c>
    </row>
    <row r="327" spans="3:16" ht="21">
      <c r="C327" s="50" t="s">
        <v>84</v>
      </c>
      <c r="D327" s="76">
        <v>13</v>
      </c>
      <c r="E327" s="76">
        <v>0</v>
      </c>
      <c r="F327" s="76">
        <v>13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0.44186046511627908</v>
      </c>
      <c r="E331" s="37">
        <v>0</v>
      </c>
      <c r="F331" s="37">
        <v>0.30645161290322581</v>
      </c>
    </row>
    <row r="332" spans="3:16" ht="21">
      <c r="C332" s="34" t="s">
        <v>83</v>
      </c>
      <c r="D332" s="37">
        <v>0.44186046511627908</v>
      </c>
      <c r="E332" s="37">
        <v>0</v>
      </c>
      <c r="F332" s="37">
        <v>0.30645161290322581</v>
      </c>
    </row>
    <row r="333" spans="3:16" ht="21">
      <c r="C333" s="50" t="s">
        <v>84</v>
      </c>
      <c r="D333" s="92">
        <v>0.30232558139534882</v>
      </c>
      <c r="E333" s="92">
        <v>0</v>
      </c>
      <c r="F333" s="92">
        <v>0.20967741935483872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445</v>
      </c>
    </row>
    <row r="344" spans="3:16" ht="21">
      <c r="C344" s="40" t="s">
        <v>17</v>
      </c>
      <c r="D344" s="77">
        <v>32</v>
      </c>
    </row>
    <row r="345" spans="3:16" ht="21">
      <c r="C345" s="40" t="s">
        <v>171</v>
      </c>
      <c r="D345" s="77">
        <v>219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0.63936781609195403</v>
      </c>
    </row>
    <row r="349" spans="3:16" ht="21">
      <c r="C349" s="40" t="s">
        <v>17</v>
      </c>
      <c r="D349" s="37">
        <v>4.5977011494252873E-2</v>
      </c>
    </row>
    <row r="350" spans="3:16" ht="21">
      <c r="C350" s="40" t="s">
        <v>171</v>
      </c>
      <c r="D350" s="37">
        <v>0.31465517241379309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72</v>
      </c>
    </row>
    <row r="356" spans="3:4" ht="23.25" customHeight="1">
      <c r="C356" s="34" t="s">
        <v>83</v>
      </c>
      <c r="D356" s="77">
        <v>337</v>
      </c>
    </row>
    <row r="357" spans="3:4" ht="23.25" customHeight="1">
      <c r="C357" s="34" t="s">
        <v>202</v>
      </c>
      <c r="D357" s="77">
        <v>11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3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4</v>
      </c>
    </row>
    <row r="363" spans="3:4" ht="23.25" customHeight="1">
      <c r="C363" s="34" t="s">
        <v>171</v>
      </c>
      <c r="D363" s="77">
        <v>27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0.16179775280898875</v>
      </c>
    </row>
    <row r="367" spans="3:4" ht="21">
      <c r="C367" s="34" t="s">
        <v>83</v>
      </c>
      <c r="D367" s="37">
        <v>0.75730337078651688</v>
      </c>
    </row>
    <row r="368" spans="3:4" ht="21">
      <c r="C368" s="34" t="s">
        <v>202</v>
      </c>
      <c r="D368" s="37">
        <v>2.4719101123595506E-2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6.7415730337078653E-3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8.988764044943821E-3</v>
      </c>
    </row>
    <row r="374" spans="3:16" ht="21">
      <c r="C374" s="34" t="s">
        <v>171</v>
      </c>
      <c r="D374" s="37">
        <v>6.0674157303370786E-2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0.375</v>
      </c>
      <c r="E379" s="37">
        <v>0</v>
      </c>
    </row>
    <row r="380" spans="3:16" ht="21">
      <c r="C380" s="34" t="s">
        <v>209</v>
      </c>
      <c r="D380" s="37">
        <v>0.375</v>
      </c>
      <c r="E380" s="37">
        <v>0</v>
      </c>
    </row>
    <row r="381" spans="3:16" ht="21">
      <c r="C381" s="34" t="s">
        <v>210</v>
      </c>
      <c r="D381" s="37">
        <v>0.23214285714285715</v>
      </c>
      <c r="E381" s="37">
        <v>0</v>
      </c>
    </row>
    <row r="382" spans="3:16" ht="21">
      <c r="C382" s="34" t="s">
        <v>211</v>
      </c>
      <c r="D382" s="37">
        <v>1.7857142857142856E-2</v>
      </c>
      <c r="E382" s="37">
        <v>0</v>
      </c>
    </row>
    <row r="383" spans="3:16" ht="21">
      <c r="C383" s="34" t="s">
        <v>68</v>
      </c>
      <c r="D383" s="37">
        <v>7.1428571428571425E-2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7.1839080459770114E-3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1.5804597701149427E-2</v>
      </c>
      <c r="E390" s="37">
        <v>0</v>
      </c>
      <c r="F390" s="37">
        <v>7.1428571428571425E-2</v>
      </c>
      <c r="G390" s="37">
        <v>0</v>
      </c>
    </row>
    <row r="391" spans="3:16" ht="63">
      <c r="C391" s="34" t="s">
        <v>87</v>
      </c>
      <c r="D391" s="37">
        <v>2.2988505747126436E-2</v>
      </c>
      <c r="E391" s="37">
        <v>9.4890510948905105E-2</v>
      </c>
      <c r="F391" s="37">
        <v>0.10714285714285714</v>
      </c>
      <c r="G391" s="37">
        <v>0</v>
      </c>
    </row>
    <row r="392" spans="3:16" ht="21">
      <c r="C392" s="34" t="s">
        <v>213</v>
      </c>
      <c r="D392" s="37">
        <v>5.7471264367816091E-3</v>
      </c>
      <c r="E392" s="37">
        <v>7.2992700729927005E-3</v>
      </c>
      <c r="F392" s="37">
        <v>1.7857142857142856E-2</v>
      </c>
      <c r="G392" s="37">
        <v>0</v>
      </c>
    </row>
    <row r="393" spans="3:16" ht="21">
      <c r="C393" s="34" t="s">
        <v>214</v>
      </c>
      <c r="D393" s="37">
        <v>1.0057471264367816E-2</v>
      </c>
      <c r="E393" s="37">
        <v>1.4598540145985401E-2</v>
      </c>
      <c r="F393" s="37">
        <v>1.7857142857142856E-2</v>
      </c>
      <c r="G393" s="37">
        <v>0</v>
      </c>
    </row>
    <row r="394" spans="3:16" ht="21">
      <c r="C394" s="34" t="s">
        <v>215</v>
      </c>
      <c r="D394" s="37">
        <v>4.3103448275862068E-3</v>
      </c>
      <c r="E394" s="37">
        <v>2.1897810218978103E-2</v>
      </c>
      <c r="F394" s="37">
        <v>1.7857142857142856E-2</v>
      </c>
      <c r="G394" s="37">
        <v>0</v>
      </c>
    </row>
    <row r="395" spans="3:16" ht="21">
      <c r="C395" s="34" t="s">
        <v>88</v>
      </c>
      <c r="D395" s="37">
        <v>5.7471264367816091E-3</v>
      </c>
      <c r="E395" s="37">
        <v>7.2992700729927005E-3</v>
      </c>
      <c r="F395" s="37">
        <v>0.10714285714285714</v>
      </c>
      <c r="G395" s="37">
        <v>0</v>
      </c>
    </row>
    <row r="396" spans="3:16" ht="21">
      <c r="C396" s="34" t="s">
        <v>89</v>
      </c>
      <c r="D396" s="37">
        <v>0.26580459770114945</v>
      </c>
      <c r="E396" s="37">
        <v>0.67153284671532842</v>
      </c>
      <c r="F396" s="37">
        <v>0.39285714285714285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16</v>
      </c>
      <c r="E420" s="35">
        <v>15</v>
      </c>
      <c r="F420" s="35">
        <v>5</v>
      </c>
      <c r="G420" s="54"/>
    </row>
    <row r="421" spans="3:16" ht="21">
      <c r="C421" s="40" t="s">
        <v>17</v>
      </c>
      <c r="D421" s="35">
        <v>116</v>
      </c>
      <c r="E421" s="35">
        <v>40</v>
      </c>
      <c r="F421" s="35">
        <v>20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0.12121212121212122</v>
      </c>
      <c r="E424" s="37">
        <v>0.27272727272727271</v>
      </c>
      <c r="F424" s="37">
        <v>0.2</v>
      </c>
    </row>
    <row r="425" spans="3:16" ht="21">
      <c r="C425" s="40" t="s">
        <v>17</v>
      </c>
      <c r="D425" s="37">
        <v>0.87878787878787878</v>
      </c>
      <c r="E425" s="37">
        <v>0.72727272727272729</v>
      </c>
      <c r="F425" s="37">
        <v>0.8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28</v>
      </c>
      <c r="E432" s="35">
        <v>9</v>
      </c>
      <c r="F432" s="35">
        <v>0</v>
      </c>
      <c r="G432" s="35">
        <v>37</v>
      </c>
    </row>
    <row r="433" spans="3:7" ht="21.75" customHeight="1">
      <c r="C433" s="34" t="s">
        <v>93</v>
      </c>
      <c r="D433" s="35">
        <v>21</v>
      </c>
      <c r="E433" s="35">
        <v>7</v>
      </c>
      <c r="F433" s="35">
        <v>1</v>
      </c>
      <c r="G433" s="35">
        <v>29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5</v>
      </c>
      <c r="E435" s="35">
        <v>2</v>
      </c>
      <c r="F435" s="35">
        <v>0</v>
      </c>
      <c r="G435" s="35">
        <v>7</v>
      </c>
    </row>
    <row r="436" spans="3:7" ht="21.75" customHeight="1">
      <c r="C436" s="34" t="s">
        <v>95</v>
      </c>
      <c r="D436" s="35">
        <v>67</v>
      </c>
      <c r="E436" s="35">
        <v>34</v>
      </c>
      <c r="F436" s="35">
        <v>1</v>
      </c>
      <c r="G436" s="35">
        <v>102</v>
      </c>
    </row>
    <row r="437" spans="3:7" ht="38.25" customHeight="1">
      <c r="C437" s="34" t="s">
        <v>219</v>
      </c>
      <c r="D437" s="35">
        <v>1</v>
      </c>
      <c r="E437" s="35">
        <v>0</v>
      </c>
      <c r="F437" s="35">
        <v>0</v>
      </c>
      <c r="G437" s="35">
        <v>1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0.48905109489051096</v>
      </c>
      <c r="E445" s="37">
        <v>0.6071428571428571</v>
      </c>
      <c r="F445" s="37">
        <v>3.7037037037037035E-2</v>
      </c>
      <c r="G445" s="37">
        <v>0.46363636363636362</v>
      </c>
    </row>
    <row r="446" spans="3:7" ht="21">
      <c r="C446" s="34" t="s">
        <v>217</v>
      </c>
      <c r="D446" s="37">
        <v>0.20437956204379562</v>
      </c>
      <c r="E446" s="37">
        <v>0.16071428571428573</v>
      </c>
      <c r="F446" s="37">
        <v>0</v>
      </c>
      <c r="G446" s="37">
        <v>0.16818181818181818</v>
      </c>
    </row>
    <row r="447" spans="3:7" ht="21">
      <c r="C447" s="34" t="s">
        <v>93</v>
      </c>
      <c r="D447" s="37">
        <v>0.15328467153284672</v>
      </c>
      <c r="E447" s="37">
        <v>0.125</v>
      </c>
      <c r="F447" s="37">
        <v>3.7037037037037035E-2</v>
      </c>
      <c r="G447" s="37">
        <v>0.13181818181818181</v>
      </c>
    </row>
    <row r="448" spans="3:7" ht="21">
      <c r="C448" s="34" t="s">
        <v>94</v>
      </c>
      <c r="D448" s="37">
        <v>3.6496350364963501E-2</v>
      </c>
      <c r="E448" s="37">
        <v>3.5714285714285712E-2</v>
      </c>
      <c r="F448" s="37">
        <v>0</v>
      </c>
      <c r="G448" s="37">
        <v>3.1818181818181815E-2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7.2992700729927005E-3</v>
      </c>
      <c r="E450" s="37">
        <v>0</v>
      </c>
      <c r="F450" s="37">
        <v>0</v>
      </c>
      <c r="G450" s="37">
        <v>4.5454545454545452E-3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4</v>
      </c>
      <c r="E459" s="35">
        <v>0</v>
      </c>
      <c r="F459" s="35">
        <v>0</v>
      </c>
      <c r="G459" s="35">
        <v>0</v>
      </c>
      <c r="H459" s="35">
        <v>4</v>
      </c>
    </row>
    <row r="460" spans="3:16" ht="21">
      <c r="C460" s="34" t="s">
        <v>222</v>
      </c>
      <c r="D460" s="35">
        <v>27</v>
      </c>
      <c r="E460" s="35">
        <v>6</v>
      </c>
      <c r="F460" s="35">
        <v>2</v>
      </c>
      <c r="G460" s="35">
        <v>0</v>
      </c>
      <c r="H460" s="35">
        <v>35</v>
      </c>
    </row>
    <row r="461" spans="3:16" ht="42">
      <c r="C461" s="34" t="s">
        <v>223</v>
      </c>
      <c r="D461" s="35">
        <v>9</v>
      </c>
      <c r="E461" s="35">
        <v>2</v>
      </c>
      <c r="F461" s="35">
        <v>0</v>
      </c>
      <c r="G461" s="35">
        <v>0</v>
      </c>
      <c r="H461" s="35">
        <v>11</v>
      </c>
    </row>
    <row r="462" spans="3:16" ht="21">
      <c r="C462" s="34" t="s">
        <v>17</v>
      </c>
      <c r="D462" s="35">
        <v>276</v>
      </c>
      <c r="E462" s="35">
        <v>16</v>
      </c>
      <c r="F462" s="35">
        <v>7</v>
      </c>
      <c r="G462" s="35">
        <v>0</v>
      </c>
      <c r="H462" s="35">
        <v>299</v>
      </c>
    </row>
    <row r="463" spans="3:16" ht="21">
      <c r="C463" s="34" t="s">
        <v>171</v>
      </c>
      <c r="D463" s="35">
        <v>192</v>
      </c>
      <c r="E463" s="35">
        <v>96</v>
      </c>
      <c r="F463" s="35">
        <v>46</v>
      </c>
      <c r="G463" s="35">
        <v>26</v>
      </c>
      <c r="H463" s="35">
        <v>360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7.246376811594203E-3</v>
      </c>
      <c r="E466" s="78">
        <v>0</v>
      </c>
      <c r="F466" s="78">
        <v>0</v>
      </c>
      <c r="G466" s="78">
        <v>0</v>
      </c>
      <c r="H466" s="78">
        <v>5.2770448548812663E-3</v>
      </c>
    </row>
    <row r="467" spans="3:16" ht="21">
      <c r="C467" s="34" t="s">
        <v>222</v>
      </c>
      <c r="D467" s="78">
        <v>4.8913043478260872E-2</v>
      </c>
      <c r="E467" s="78">
        <v>4.8387096774193547E-2</v>
      </c>
      <c r="F467" s="78">
        <v>3.6363636363636362E-2</v>
      </c>
      <c r="G467" s="78">
        <v>0</v>
      </c>
      <c r="H467" s="78">
        <v>4.6174142480211081E-2</v>
      </c>
    </row>
    <row r="468" spans="3:16" ht="42">
      <c r="C468" s="34" t="s">
        <v>223</v>
      </c>
      <c r="D468" s="78">
        <v>1.6304347826086956E-2</v>
      </c>
      <c r="E468" s="78">
        <v>1.6129032258064516E-2</v>
      </c>
      <c r="F468" s="78">
        <v>0</v>
      </c>
      <c r="G468" s="78">
        <v>0</v>
      </c>
      <c r="H468" s="78">
        <v>1.4511873350923483E-2</v>
      </c>
    </row>
    <row r="469" spans="3:16" ht="21">
      <c r="C469" s="34" t="s">
        <v>17</v>
      </c>
      <c r="D469" s="78">
        <v>0.5</v>
      </c>
      <c r="E469" s="78">
        <v>0.12903225806451613</v>
      </c>
      <c r="F469" s="78">
        <v>0.12727272727272726</v>
      </c>
      <c r="G469" s="78">
        <v>0</v>
      </c>
      <c r="H469" s="78">
        <v>0.39445910290237468</v>
      </c>
    </row>
    <row r="470" spans="3:16" ht="44.25" customHeight="1">
      <c r="C470" s="34" t="s">
        <v>171</v>
      </c>
      <c r="D470" s="78">
        <v>0.34782608695652173</v>
      </c>
      <c r="E470" s="78">
        <v>0.77419354838709675</v>
      </c>
      <c r="F470" s="78">
        <v>0.83636363636363631</v>
      </c>
      <c r="G470" s="78">
        <v>0.96296296296296291</v>
      </c>
      <c r="H470" s="78">
        <v>0.47493403693931396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18</v>
      </c>
      <c r="E475" s="35">
        <v>3</v>
      </c>
      <c r="F475" s="35">
        <v>0</v>
      </c>
      <c r="G475" s="35">
        <v>0</v>
      </c>
      <c r="H475" s="35">
        <v>21</v>
      </c>
    </row>
    <row r="476" spans="3:16" ht="42">
      <c r="C476" s="34" t="s">
        <v>226</v>
      </c>
      <c r="D476" s="35">
        <v>110</v>
      </c>
      <c r="E476" s="35">
        <v>55</v>
      </c>
      <c r="F476" s="35">
        <v>18</v>
      </c>
      <c r="G476" s="35">
        <v>0</v>
      </c>
      <c r="H476" s="35">
        <v>183</v>
      </c>
    </row>
    <row r="477" spans="3:16" ht="21">
      <c r="C477" s="34" t="s">
        <v>227</v>
      </c>
      <c r="D477" s="35">
        <v>24</v>
      </c>
      <c r="E477" s="35">
        <v>8</v>
      </c>
      <c r="F477" s="35">
        <v>5</v>
      </c>
      <c r="G477" s="35">
        <v>0</v>
      </c>
      <c r="H477" s="35">
        <v>37</v>
      </c>
    </row>
    <row r="478" spans="3:16" ht="21">
      <c r="C478" s="34" t="s">
        <v>228</v>
      </c>
      <c r="D478" s="35">
        <v>3</v>
      </c>
      <c r="E478" s="35">
        <v>1</v>
      </c>
      <c r="F478" s="35">
        <v>0</v>
      </c>
      <c r="G478" s="35">
        <v>0</v>
      </c>
      <c r="H478" s="35">
        <v>4</v>
      </c>
    </row>
    <row r="479" spans="3:16" ht="42">
      <c r="C479" s="34" t="s">
        <v>229</v>
      </c>
      <c r="D479" s="35">
        <v>47</v>
      </c>
      <c r="E479" s="35">
        <v>5</v>
      </c>
      <c r="F479" s="35">
        <v>12</v>
      </c>
      <c r="G479" s="35">
        <v>3</v>
      </c>
      <c r="H479" s="35">
        <v>67</v>
      </c>
    </row>
    <row r="480" spans="3:16" ht="21">
      <c r="C480" s="34" t="s">
        <v>171</v>
      </c>
      <c r="D480" s="35">
        <v>444</v>
      </c>
      <c r="E480" s="35">
        <v>60</v>
      </c>
      <c r="F480" s="35">
        <v>18</v>
      </c>
      <c r="G480" s="35">
        <v>4</v>
      </c>
      <c r="H480" s="35">
        <v>526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2.5862068965517241E-2</v>
      </c>
      <c r="E483" s="78">
        <v>2.1897810218978103E-2</v>
      </c>
      <c r="F483" s="78">
        <v>0</v>
      </c>
      <c r="G483" s="78">
        <v>0</v>
      </c>
      <c r="H483" s="78">
        <v>2.2925764192139739E-2</v>
      </c>
    </row>
    <row r="484" spans="3:16" ht="42">
      <c r="C484" s="34" t="s">
        <v>226</v>
      </c>
      <c r="D484" s="78">
        <v>0.15804597701149425</v>
      </c>
      <c r="E484" s="78">
        <v>0.40145985401459855</v>
      </c>
      <c r="F484" s="78">
        <v>0.32142857142857145</v>
      </c>
      <c r="G484" s="78">
        <v>0</v>
      </c>
      <c r="H484" s="78">
        <v>0.19978165938864628</v>
      </c>
    </row>
    <row r="485" spans="3:16" ht="21">
      <c r="C485" s="34" t="s">
        <v>227</v>
      </c>
      <c r="D485" s="78">
        <v>3.4482758620689655E-2</v>
      </c>
      <c r="E485" s="78">
        <v>5.8394160583941604E-2</v>
      </c>
      <c r="F485" s="78">
        <v>8.9285714285714288E-2</v>
      </c>
      <c r="G485" s="78">
        <v>0</v>
      </c>
      <c r="H485" s="78">
        <v>4.0393013100436678E-2</v>
      </c>
    </row>
    <row r="486" spans="3:16" ht="21">
      <c r="C486" s="34" t="s">
        <v>228</v>
      </c>
      <c r="D486" s="78">
        <v>4.3103448275862068E-3</v>
      </c>
      <c r="E486" s="78">
        <v>7.2992700729927005E-3</v>
      </c>
      <c r="F486" s="78">
        <v>0</v>
      </c>
      <c r="G486" s="78">
        <v>0</v>
      </c>
      <c r="H486" s="78">
        <v>4.3668122270742356E-3</v>
      </c>
    </row>
    <row r="487" spans="3:16" ht="42">
      <c r="C487" s="34" t="s">
        <v>229</v>
      </c>
      <c r="D487" s="78">
        <v>6.7528735632183909E-2</v>
      </c>
      <c r="E487" s="78">
        <v>3.6496350364963501E-2</v>
      </c>
      <c r="F487" s="78">
        <v>0.21428571428571427</v>
      </c>
      <c r="G487" s="78">
        <v>0.1111111111111111</v>
      </c>
      <c r="H487" s="78">
        <v>7.3144104803493454E-2</v>
      </c>
    </row>
    <row r="488" spans="3:16" ht="21">
      <c r="C488" s="34" t="s">
        <v>171</v>
      </c>
      <c r="D488" s="78">
        <v>0.63793103448275867</v>
      </c>
      <c r="E488" s="78">
        <v>0.43795620437956206</v>
      </c>
      <c r="F488" s="78">
        <v>0.32142857142857145</v>
      </c>
      <c r="G488" s="78">
        <v>0.14814814814814814</v>
      </c>
      <c r="H488" s="78">
        <v>0.57423580786026196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54</v>
      </c>
      <c r="E494" s="35">
        <v>19</v>
      </c>
      <c r="F494" s="35">
        <v>18</v>
      </c>
      <c r="G494" s="35">
        <v>91</v>
      </c>
    </row>
    <row r="495" spans="3:16" ht="21">
      <c r="C495" s="40" t="s">
        <v>17</v>
      </c>
      <c r="D495" s="35">
        <v>4</v>
      </c>
      <c r="E495" s="35">
        <v>2</v>
      </c>
      <c r="F495" s="35">
        <v>1</v>
      </c>
      <c r="G495" s="35">
        <v>7</v>
      </c>
    </row>
    <row r="496" spans="3:16" ht="21">
      <c r="C496" s="40" t="s">
        <v>171</v>
      </c>
      <c r="D496" s="35">
        <v>77</v>
      </c>
      <c r="E496" s="35">
        <v>1</v>
      </c>
      <c r="F496" s="35">
        <v>8</v>
      </c>
      <c r="G496" s="35">
        <v>86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0.39416058394160586</v>
      </c>
      <c r="E499" s="37">
        <v>0.86363636363636365</v>
      </c>
      <c r="F499" s="37">
        <v>0.66666666666666663</v>
      </c>
      <c r="G499" s="37">
        <v>0.489247311827957</v>
      </c>
    </row>
    <row r="500" spans="3:16" ht="21">
      <c r="C500" s="40" t="s">
        <v>17</v>
      </c>
      <c r="D500" s="37">
        <v>2.9197080291970802E-2</v>
      </c>
      <c r="E500" s="37">
        <v>9.0909090909090912E-2</v>
      </c>
      <c r="F500" s="37">
        <v>3.7037037037037035E-2</v>
      </c>
      <c r="G500" s="37">
        <v>3.7634408602150539E-2</v>
      </c>
    </row>
    <row r="501" spans="3:16" ht="21">
      <c r="C501" s="40" t="s">
        <v>171</v>
      </c>
      <c r="D501" s="37">
        <v>0.56204379562043794</v>
      </c>
      <c r="E501" s="37">
        <v>4.5454545454545456E-2</v>
      </c>
      <c r="F501" s="37">
        <v>0.29629629629629628</v>
      </c>
      <c r="G501" s="37">
        <v>0.46236559139784944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27</v>
      </c>
      <c r="E506" s="35">
        <v>7</v>
      </c>
      <c r="F506" s="35">
        <v>2</v>
      </c>
    </row>
    <row r="507" spans="3:16" ht="42">
      <c r="C507" s="34" t="s">
        <v>232</v>
      </c>
      <c r="D507" s="35">
        <v>28</v>
      </c>
      <c r="E507" s="35">
        <v>13</v>
      </c>
      <c r="F507" s="35">
        <v>11</v>
      </c>
    </row>
    <row r="508" spans="3:16" ht="42">
      <c r="C508" s="34" t="s">
        <v>233</v>
      </c>
      <c r="D508" s="35">
        <v>7</v>
      </c>
      <c r="E508" s="35">
        <v>3</v>
      </c>
      <c r="F508" s="35">
        <v>0</v>
      </c>
    </row>
    <row r="509" spans="3:16" ht="21">
      <c r="C509" s="34" t="s">
        <v>234</v>
      </c>
      <c r="D509" s="35">
        <v>3</v>
      </c>
      <c r="E509" s="35">
        <v>2</v>
      </c>
      <c r="F509" s="35">
        <v>3</v>
      </c>
    </row>
    <row r="510" spans="3:16" ht="21">
      <c r="C510" s="34" t="s">
        <v>171</v>
      </c>
      <c r="D510" s="35">
        <v>68</v>
      </c>
      <c r="E510" s="35">
        <v>30</v>
      </c>
      <c r="F510" s="35">
        <v>8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0.19708029197080293</v>
      </c>
      <c r="E513" s="37">
        <v>0.125</v>
      </c>
      <c r="F513" s="37">
        <v>7.407407407407407E-2</v>
      </c>
    </row>
    <row r="514" spans="3:16" ht="42">
      <c r="C514" s="34" t="s">
        <v>232</v>
      </c>
      <c r="D514" s="37">
        <v>0.20437956204379562</v>
      </c>
      <c r="E514" s="37">
        <v>0.23214285714285715</v>
      </c>
      <c r="F514" s="37">
        <v>0.40740740740740738</v>
      </c>
    </row>
    <row r="515" spans="3:16" ht="42">
      <c r="C515" s="34" t="s">
        <v>233</v>
      </c>
      <c r="D515" s="37">
        <v>5.1094890510948905E-2</v>
      </c>
      <c r="E515" s="37">
        <v>5.3571428571428568E-2</v>
      </c>
      <c r="F515" s="37">
        <v>0</v>
      </c>
    </row>
    <row r="516" spans="3:16" ht="21">
      <c r="C516" s="34" t="s">
        <v>234</v>
      </c>
      <c r="D516" s="37">
        <v>2.1897810218978103E-2</v>
      </c>
      <c r="E516" s="37">
        <v>3.5714285714285712E-2</v>
      </c>
      <c r="F516" s="37">
        <v>0.1111111111111111</v>
      </c>
    </row>
    <row r="517" spans="3:16" ht="21">
      <c r="C517" s="34" t="s">
        <v>171</v>
      </c>
      <c r="D517" s="37">
        <v>0.49635036496350365</v>
      </c>
      <c r="E517" s="37">
        <v>0.5357142857142857</v>
      </c>
      <c r="F517" s="37">
        <v>0.29629629629629628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60</v>
      </c>
      <c r="E522" s="35">
        <v>22</v>
      </c>
      <c r="F522" s="35">
        <v>17</v>
      </c>
    </row>
    <row r="523" spans="3:16" ht="21">
      <c r="C523" s="40" t="s">
        <v>17</v>
      </c>
      <c r="D523" s="35">
        <v>7</v>
      </c>
      <c r="E523" s="35">
        <v>4</v>
      </c>
      <c r="F523" s="35">
        <v>2</v>
      </c>
    </row>
    <row r="524" spans="3:16" ht="21">
      <c r="C524" s="40" t="s">
        <v>171</v>
      </c>
      <c r="D524" s="35">
        <v>70</v>
      </c>
      <c r="E524" s="35">
        <v>30</v>
      </c>
      <c r="F524" s="35">
        <v>8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0.43795620437956206</v>
      </c>
      <c r="E527" s="37">
        <v>0.39285714285714285</v>
      </c>
      <c r="F527" s="37">
        <v>0.62962962962962965</v>
      </c>
    </row>
    <row r="528" spans="3:16" ht="21">
      <c r="C528" s="40" t="s">
        <v>17</v>
      </c>
      <c r="D528" s="37">
        <v>5.1094890510948905E-2</v>
      </c>
      <c r="E528" s="37">
        <v>7.1428571428571425E-2</v>
      </c>
      <c r="F528" s="37">
        <v>7.407407407407407E-2</v>
      </c>
    </row>
    <row r="529" spans="3:16" ht="21">
      <c r="C529" s="40" t="s">
        <v>171</v>
      </c>
      <c r="D529" s="37">
        <v>0.51094890510948909</v>
      </c>
      <c r="E529" s="37">
        <v>0.5357142857142857</v>
      </c>
      <c r="F529" s="37">
        <v>0.29629629629629628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4</v>
      </c>
      <c r="E534" s="35">
        <v>2</v>
      </c>
      <c r="F534" s="35">
        <v>0</v>
      </c>
    </row>
    <row r="535" spans="3:16" ht="42">
      <c r="C535" s="40" t="s">
        <v>239</v>
      </c>
      <c r="D535" s="35">
        <v>10</v>
      </c>
      <c r="E535" s="35">
        <v>3</v>
      </c>
      <c r="F535" s="35">
        <v>0</v>
      </c>
    </row>
    <row r="536" spans="3:16" ht="42">
      <c r="C536" s="40" t="s">
        <v>240</v>
      </c>
      <c r="D536" s="35">
        <v>21</v>
      </c>
      <c r="E536" s="35">
        <v>5</v>
      </c>
      <c r="F536" s="35">
        <v>1</v>
      </c>
    </row>
    <row r="537" spans="3:16" ht="42">
      <c r="C537" s="40" t="s">
        <v>241</v>
      </c>
      <c r="D537" s="35">
        <v>13</v>
      </c>
      <c r="E537" s="35">
        <v>4</v>
      </c>
      <c r="F537" s="35">
        <v>1</v>
      </c>
    </row>
    <row r="538" spans="3:16" ht="42">
      <c r="C538" s="40" t="s">
        <v>242</v>
      </c>
      <c r="D538" s="35">
        <v>6</v>
      </c>
      <c r="E538" s="35">
        <v>3</v>
      </c>
      <c r="F538" s="35">
        <v>5</v>
      </c>
    </row>
    <row r="539" spans="3:16" ht="42">
      <c r="C539" s="40" t="s">
        <v>243</v>
      </c>
      <c r="D539" s="35">
        <v>3</v>
      </c>
      <c r="E539" s="35">
        <v>1</v>
      </c>
      <c r="F539" s="35">
        <v>2</v>
      </c>
    </row>
    <row r="540" spans="3:16" ht="21">
      <c r="C540" s="40" t="s">
        <v>244</v>
      </c>
      <c r="D540" s="35">
        <v>1</v>
      </c>
      <c r="E540" s="35">
        <v>2</v>
      </c>
      <c r="F540" s="35">
        <v>9</v>
      </c>
    </row>
    <row r="541" spans="3:16" ht="21">
      <c r="C541" s="40" t="s">
        <v>171</v>
      </c>
      <c r="D541" s="35">
        <v>77</v>
      </c>
      <c r="E541" s="35">
        <v>35</v>
      </c>
      <c r="F541" s="35">
        <v>8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2.9197080291970802E-2</v>
      </c>
      <c r="E544" s="37">
        <v>3.5714285714285712E-2</v>
      </c>
      <c r="F544" s="37">
        <v>0</v>
      </c>
    </row>
    <row r="545" spans="3:16" ht="42">
      <c r="C545" s="40" t="s">
        <v>239</v>
      </c>
      <c r="D545" s="37">
        <v>7.2992700729927001E-2</v>
      </c>
      <c r="E545" s="37">
        <v>5.3571428571428568E-2</v>
      </c>
      <c r="F545" s="37">
        <v>0</v>
      </c>
    </row>
    <row r="546" spans="3:16" ht="42">
      <c r="C546" s="40" t="s">
        <v>240</v>
      </c>
      <c r="D546" s="37">
        <v>0.15328467153284672</v>
      </c>
      <c r="E546" s="37">
        <v>8.9285714285714288E-2</v>
      </c>
      <c r="F546" s="37">
        <v>3.7037037037037035E-2</v>
      </c>
    </row>
    <row r="547" spans="3:16" ht="42">
      <c r="C547" s="40" t="s">
        <v>241</v>
      </c>
      <c r="D547" s="37">
        <v>9.4890510948905105E-2</v>
      </c>
      <c r="E547" s="37">
        <v>7.1428571428571425E-2</v>
      </c>
      <c r="F547" s="37">
        <v>3.7037037037037035E-2</v>
      </c>
    </row>
    <row r="548" spans="3:16" ht="42">
      <c r="C548" s="40" t="s">
        <v>242</v>
      </c>
      <c r="D548" s="37">
        <v>4.3795620437956206E-2</v>
      </c>
      <c r="E548" s="37">
        <v>5.3571428571428568E-2</v>
      </c>
      <c r="F548" s="37">
        <v>0.18518518518518517</v>
      </c>
    </row>
    <row r="549" spans="3:16" ht="42">
      <c r="C549" s="40" t="s">
        <v>243</v>
      </c>
      <c r="D549" s="37">
        <v>2.1897810218978103E-2</v>
      </c>
      <c r="E549" s="37">
        <v>1.7857142857142856E-2</v>
      </c>
      <c r="F549" s="37">
        <v>7.407407407407407E-2</v>
      </c>
    </row>
    <row r="550" spans="3:16" ht="21">
      <c r="C550" s="40" t="s">
        <v>244</v>
      </c>
      <c r="D550" s="37">
        <v>7.2992700729927005E-3</v>
      </c>
      <c r="E550" s="37">
        <v>3.5714285714285712E-2</v>
      </c>
      <c r="F550" s="37">
        <v>0.33333333333333331</v>
      </c>
    </row>
    <row r="551" spans="3:16" ht="21">
      <c r="C551" s="40" t="s">
        <v>171</v>
      </c>
      <c r="D551" s="37">
        <v>0.56204379562043794</v>
      </c>
      <c r="E551" s="37">
        <v>0.625</v>
      </c>
      <c r="F551" s="37">
        <v>0.29629629629629628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7</v>
      </c>
      <c r="E557" s="35">
        <v>1</v>
      </c>
      <c r="F557" s="35">
        <v>0</v>
      </c>
      <c r="G557" s="35">
        <v>8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2</v>
      </c>
      <c r="E562" s="35">
        <v>0</v>
      </c>
      <c r="F562" s="35">
        <v>0</v>
      </c>
      <c r="G562" s="35">
        <v>2</v>
      </c>
    </row>
    <row r="563" spans="3:16" ht="54" customHeight="1">
      <c r="C563" s="79" t="s">
        <v>253</v>
      </c>
      <c r="D563" s="35">
        <v>24</v>
      </c>
      <c r="E563" s="35">
        <v>10</v>
      </c>
      <c r="F563" s="35">
        <v>6</v>
      </c>
      <c r="G563" s="35">
        <v>40</v>
      </c>
    </row>
    <row r="564" spans="3:16" ht="23.25" customHeight="1">
      <c r="C564" s="79" t="s">
        <v>254</v>
      </c>
      <c r="D564" s="35">
        <v>10</v>
      </c>
      <c r="E564" s="35">
        <v>2</v>
      </c>
      <c r="F564" s="35">
        <v>3</v>
      </c>
      <c r="G564" s="35">
        <v>15</v>
      </c>
    </row>
    <row r="565" spans="3:16" ht="45" customHeight="1">
      <c r="C565" s="79" t="s">
        <v>255</v>
      </c>
      <c r="D565" s="35">
        <v>2</v>
      </c>
      <c r="E565" s="35">
        <v>1</v>
      </c>
      <c r="F565" s="35">
        <v>0</v>
      </c>
      <c r="G565" s="35">
        <v>3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9</v>
      </c>
      <c r="E568" s="35">
        <v>3</v>
      </c>
      <c r="F568" s="35">
        <v>2</v>
      </c>
      <c r="G568" s="35">
        <v>14</v>
      </c>
    </row>
    <row r="569" spans="3:16" ht="23.25" customHeight="1">
      <c r="C569" s="79" t="s">
        <v>259</v>
      </c>
      <c r="D569" s="35">
        <v>1</v>
      </c>
      <c r="E569" s="35">
        <v>1</v>
      </c>
      <c r="F569" s="35">
        <v>1</v>
      </c>
      <c r="G569" s="35">
        <v>3</v>
      </c>
    </row>
    <row r="570" spans="3:16" ht="65.25" customHeight="1">
      <c r="C570" s="79" t="s">
        <v>260</v>
      </c>
      <c r="D570" s="35">
        <v>3</v>
      </c>
      <c r="E570" s="35">
        <v>2</v>
      </c>
      <c r="F570" s="35">
        <v>1</v>
      </c>
      <c r="G570" s="35">
        <v>6</v>
      </c>
    </row>
    <row r="571" spans="3:16" ht="41.25" customHeight="1">
      <c r="C571" s="79" t="s">
        <v>261</v>
      </c>
      <c r="D571" s="35">
        <v>5</v>
      </c>
      <c r="E571" s="35">
        <v>0</v>
      </c>
      <c r="F571" s="35">
        <v>1</v>
      </c>
      <c r="G571" s="35">
        <v>6</v>
      </c>
    </row>
    <row r="572" spans="3:16" ht="23.25" customHeight="1">
      <c r="C572" s="79" t="s">
        <v>262</v>
      </c>
      <c r="D572" s="35">
        <v>4</v>
      </c>
      <c r="E572" s="35">
        <v>5</v>
      </c>
      <c r="F572" s="35">
        <v>4</v>
      </c>
      <c r="G572" s="35">
        <v>13</v>
      </c>
    </row>
    <row r="573" spans="3:16" ht="23.25" customHeight="1">
      <c r="C573" s="79" t="s">
        <v>171</v>
      </c>
      <c r="D573" s="35">
        <v>70</v>
      </c>
      <c r="E573" s="35">
        <v>31</v>
      </c>
      <c r="F573" s="35">
        <v>9</v>
      </c>
      <c r="G573" s="35">
        <v>110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5</v>
      </c>
      <c r="E580" s="35">
        <v>10</v>
      </c>
      <c r="F580" s="35">
        <v>3</v>
      </c>
      <c r="G580" s="35">
        <v>18</v>
      </c>
    </row>
    <row r="581" spans="3:16" ht="21">
      <c r="C581" s="40" t="s">
        <v>17</v>
      </c>
      <c r="D581" s="35">
        <v>1</v>
      </c>
      <c r="E581" s="35">
        <v>1</v>
      </c>
      <c r="F581" s="35">
        <v>0</v>
      </c>
      <c r="G581" s="35">
        <v>2</v>
      </c>
    </row>
    <row r="582" spans="3:16" ht="21">
      <c r="C582" s="40" t="s">
        <v>171</v>
      </c>
      <c r="D582" s="35">
        <v>131</v>
      </c>
      <c r="E582" s="35">
        <v>45</v>
      </c>
      <c r="F582" s="35">
        <v>24</v>
      </c>
      <c r="G582" s="35">
        <v>200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3.6496350364963501E-2</v>
      </c>
      <c r="E585" s="37">
        <v>0.17857142857142858</v>
      </c>
      <c r="F585" s="37">
        <v>0.1111111111111111</v>
      </c>
      <c r="G585" s="37">
        <v>8.1818181818181818E-2</v>
      </c>
    </row>
    <row r="586" spans="3:16" ht="21">
      <c r="C586" s="40" t="s">
        <v>17</v>
      </c>
      <c r="D586" s="37">
        <v>7.2992700729927005E-3</v>
      </c>
      <c r="E586" s="37">
        <v>1.7857142857142856E-2</v>
      </c>
      <c r="F586" s="37">
        <v>0</v>
      </c>
      <c r="G586" s="37">
        <v>9.0909090909090905E-3</v>
      </c>
    </row>
    <row r="587" spans="3:16" ht="21">
      <c r="C587" s="40" t="s">
        <v>171</v>
      </c>
      <c r="D587" s="37">
        <v>0.95620437956204385</v>
      </c>
      <c r="E587" s="37">
        <v>0.8035714285714286</v>
      </c>
      <c r="F587" s="37">
        <v>0.88888888888888884</v>
      </c>
      <c r="G587" s="37">
        <v>0.90909090909090906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1</v>
      </c>
      <c r="E597" s="35">
        <v>0</v>
      </c>
      <c r="F597" s="35">
        <v>0</v>
      </c>
      <c r="G597" s="35">
        <v>1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2</v>
      </c>
      <c r="F601" s="35">
        <v>2</v>
      </c>
      <c r="G601" s="35">
        <v>4</v>
      </c>
    </row>
    <row r="602" spans="3:16" ht="21">
      <c r="C602" s="80" t="s">
        <v>254</v>
      </c>
      <c r="D602" s="35">
        <v>2</v>
      </c>
      <c r="E602" s="35">
        <v>0</v>
      </c>
      <c r="F602" s="35">
        <v>0</v>
      </c>
      <c r="G602" s="35">
        <v>2</v>
      </c>
    </row>
    <row r="603" spans="3:16" ht="84">
      <c r="C603" s="80" t="s">
        <v>247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1</v>
      </c>
      <c r="F608" s="35">
        <v>0</v>
      </c>
      <c r="G608" s="35">
        <v>1</v>
      </c>
    </row>
    <row r="609" spans="3:16" ht="21">
      <c r="C609" s="80" t="s">
        <v>262</v>
      </c>
      <c r="D609" s="35">
        <v>3</v>
      </c>
      <c r="E609" s="35">
        <v>8</v>
      </c>
      <c r="F609" s="35">
        <v>0</v>
      </c>
      <c r="G609" s="35">
        <v>11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1</v>
      </c>
      <c r="F611" s="35">
        <v>0</v>
      </c>
      <c r="G611" s="35">
        <v>1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14</v>
      </c>
      <c r="E619" s="35">
        <v>5</v>
      </c>
      <c r="F619" s="35">
        <v>2</v>
      </c>
      <c r="G619" s="35">
        <v>21</v>
      </c>
    </row>
    <row r="620" spans="3:16" ht="21">
      <c r="C620" s="34" t="s">
        <v>267</v>
      </c>
      <c r="D620" s="35">
        <v>3</v>
      </c>
      <c r="E620" s="35">
        <v>1</v>
      </c>
      <c r="F620" s="35">
        <v>0</v>
      </c>
      <c r="G620" s="35">
        <v>4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112</v>
      </c>
      <c r="E622" s="35">
        <v>50</v>
      </c>
      <c r="F622" s="35">
        <v>25</v>
      </c>
      <c r="G622" s="35">
        <v>187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0.10218978102189781</v>
      </c>
      <c r="E625" s="37">
        <v>8.9285714285714288E-2</v>
      </c>
      <c r="F625" s="37">
        <v>7.407407407407407E-2</v>
      </c>
      <c r="G625" s="37">
        <v>9.5454545454545459E-2</v>
      </c>
    </row>
    <row r="626" spans="3:16" ht="21">
      <c r="C626" s="34" t="s">
        <v>267</v>
      </c>
      <c r="D626" s="37">
        <v>2.1897810218978103E-2</v>
      </c>
      <c r="E626" s="37">
        <v>1.7857142857142856E-2</v>
      </c>
      <c r="F626" s="37">
        <v>0</v>
      </c>
      <c r="G626" s="37">
        <v>1.8181818181818181E-2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0.81751824817518248</v>
      </c>
      <c r="E628" s="37">
        <v>0.8928571428571429</v>
      </c>
      <c r="F628" s="37">
        <v>0.92592592592592593</v>
      </c>
      <c r="G628" s="37">
        <v>0.85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430</v>
      </c>
      <c r="E637" s="35">
        <v>55</v>
      </c>
      <c r="F637" s="35">
        <v>25</v>
      </c>
      <c r="G637" s="35">
        <v>14</v>
      </c>
      <c r="H637" s="36">
        <v>524</v>
      </c>
    </row>
    <row r="638" spans="3:16" ht="21">
      <c r="C638" s="40" t="s">
        <v>17</v>
      </c>
      <c r="D638" s="35">
        <v>102</v>
      </c>
      <c r="E638" s="35">
        <v>22</v>
      </c>
      <c r="F638" s="35">
        <v>13</v>
      </c>
      <c r="G638" s="35">
        <v>9</v>
      </c>
      <c r="H638" s="36">
        <v>146</v>
      </c>
    </row>
    <row r="639" spans="3:16" ht="21">
      <c r="C639" s="40" t="s">
        <v>171</v>
      </c>
      <c r="D639" s="35">
        <v>158</v>
      </c>
      <c r="E639" s="35">
        <v>60</v>
      </c>
      <c r="F639" s="35">
        <v>18</v>
      </c>
      <c r="G639" s="35">
        <v>4</v>
      </c>
      <c r="H639" s="36">
        <v>240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0.61781609195402298</v>
      </c>
      <c r="E642" s="37">
        <v>0.40145985401459855</v>
      </c>
      <c r="F642" s="37">
        <v>0.44642857142857145</v>
      </c>
      <c r="G642" s="37">
        <v>0.51851851851851849</v>
      </c>
      <c r="H642" s="38">
        <v>0.57205240174672489</v>
      </c>
    </row>
    <row r="643" spans="3:8" ht="21">
      <c r="C643" s="40" t="s">
        <v>17</v>
      </c>
      <c r="D643" s="37">
        <v>0.14655172413793102</v>
      </c>
      <c r="E643" s="37">
        <v>0.16058394160583941</v>
      </c>
      <c r="F643" s="37">
        <v>0.23214285714285715</v>
      </c>
      <c r="G643" s="37">
        <v>0.33333333333333331</v>
      </c>
      <c r="H643" s="38">
        <v>0.15938864628820962</v>
      </c>
    </row>
    <row r="644" spans="3:8" ht="21">
      <c r="C644" s="40" t="s">
        <v>171</v>
      </c>
      <c r="D644" s="37">
        <v>0.22701149425287356</v>
      </c>
      <c r="E644" s="37">
        <v>0.43795620437956206</v>
      </c>
      <c r="F644" s="37">
        <v>0.32142857142857145</v>
      </c>
      <c r="G644" s="37">
        <v>0.14814814814814814</v>
      </c>
      <c r="H644" s="38">
        <v>0.26200873362445415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487</v>
      </c>
    </row>
    <row r="664" spans="3:16" ht="21">
      <c r="C664" s="40" t="s">
        <v>17</v>
      </c>
      <c r="D664" s="35">
        <v>36</v>
      </c>
    </row>
    <row r="665" spans="3:16" ht="21">
      <c r="C665" s="40" t="s">
        <v>170</v>
      </c>
      <c r="D665" s="35">
        <v>29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0.88224637681159424</v>
      </c>
    </row>
    <row r="669" spans="3:16" ht="21">
      <c r="C669" s="40" t="s">
        <v>17</v>
      </c>
      <c r="D669" s="37">
        <v>6.5217391304347824E-2</v>
      </c>
    </row>
    <row r="670" spans="3:16" ht="21">
      <c r="C670" s="40" t="s">
        <v>170</v>
      </c>
      <c r="D670" s="37">
        <v>5.2536231884057968E-2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228</v>
      </c>
    </row>
    <row r="679" spans="3:16" ht="21">
      <c r="C679" s="34" t="s">
        <v>168</v>
      </c>
      <c r="D679" s="35">
        <v>262</v>
      </c>
    </row>
    <row r="680" spans="3:16" ht="21">
      <c r="C680" s="34" t="s">
        <v>139</v>
      </c>
      <c r="D680" s="35">
        <v>39</v>
      </c>
    </row>
    <row r="681" spans="3:16" ht="21">
      <c r="C681" s="34" t="s">
        <v>169</v>
      </c>
      <c r="D681" s="35">
        <v>12</v>
      </c>
    </row>
    <row r="682" spans="3:16" ht="21">
      <c r="C682" s="34" t="s">
        <v>170</v>
      </c>
      <c r="D682" s="35">
        <v>11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0.41304347826086957</v>
      </c>
    </row>
    <row r="686" spans="3:16" ht="21">
      <c r="C686" s="34" t="s">
        <v>168</v>
      </c>
      <c r="D686" s="37">
        <v>0.47463768115942029</v>
      </c>
    </row>
    <row r="687" spans="3:16" ht="21">
      <c r="C687" s="34" t="s">
        <v>139</v>
      </c>
      <c r="D687" s="37">
        <v>7.0652173913043473E-2</v>
      </c>
    </row>
    <row r="688" spans="3:16" ht="21">
      <c r="C688" s="34" t="s">
        <v>169</v>
      </c>
      <c r="D688" s="37">
        <v>2.1739130434782608E-2</v>
      </c>
    </row>
    <row r="689" spans="3:16" ht="21">
      <c r="C689" s="34" t="s">
        <v>170</v>
      </c>
      <c r="D689" s="37">
        <v>1.9927536231884056E-2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0</v>
      </c>
      <c r="F696" s="35">
        <v>0</v>
      </c>
      <c r="G696" s="35">
        <v>0</v>
      </c>
      <c r="H696" s="35">
        <v>1</v>
      </c>
    </row>
    <row r="697" spans="3:16" ht="21">
      <c r="C697" s="40">
        <v>2</v>
      </c>
      <c r="D697" s="35">
        <v>1</v>
      </c>
      <c r="E697" s="35">
        <v>2</v>
      </c>
      <c r="F697" s="35">
        <v>0</v>
      </c>
      <c r="G697" s="35">
        <v>0</v>
      </c>
      <c r="H697" s="35">
        <v>3</v>
      </c>
    </row>
    <row r="698" spans="3:16" ht="21">
      <c r="C698" s="40">
        <v>3</v>
      </c>
      <c r="D698" s="35">
        <v>34</v>
      </c>
      <c r="E698" s="35">
        <v>7</v>
      </c>
      <c r="F698" s="35">
        <v>7</v>
      </c>
      <c r="G698" s="35">
        <v>3</v>
      </c>
      <c r="H698" s="35">
        <v>51</v>
      </c>
    </row>
    <row r="699" spans="3:16" ht="21">
      <c r="C699" s="40">
        <v>4</v>
      </c>
      <c r="D699" s="35">
        <v>267</v>
      </c>
      <c r="E699" s="35">
        <v>70</v>
      </c>
      <c r="F699" s="35">
        <v>31</v>
      </c>
      <c r="G699" s="35">
        <v>11</v>
      </c>
      <c r="H699" s="35">
        <v>379</v>
      </c>
    </row>
    <row r="700" spans="3:16" ht="21">
      <c r="C700" s="40">
        <v>5</v>
      </c>
      <c r="D700" s="35">
        <v>249</v>
      </c>
      <c r="E700" s="35">
        <v>44</v>
      </c>
      <c r="F700" s="35">
        <v>17</v>
      </c>
      <c r="G700" s="35">
        <v>11</v>
      </c>
      <c r="H700" s="35">
        <v>321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1.8115942028985507E-3</v>
      </c>
      <c r="E703" s="37">
        <v>0</v>
      </c>
      <c r="F703" s="37">
        <v>0</v>
      </c>
      <c r="G703" s="37">
        <v>0</v>
      </c>
      <c r="H703" s="37">
        <v>1.3245033112582781E-3</v>
      </c>
    </row>
    <row r="704" spans="3:16" ht="21">
      <c r="C704" s="40">
        <v>2</v>
      </c>
      <c r="D704" s="37">
        <v>1.8115942028985507E-3</v>
      </c>
      <c r="E704" s="37">
        <v>1.6260162601626018E-2</v>
      </c>
      <c r="F704" s="37">
        <v>0</v>
      </c>
      <c r="G704" s="37">
        <v>0</v>
      </c>
      <c r="H704" s="37">
        <v>3.9735099337748344E-3</v>
      </c>
    </row>
    <row r="705" spans="3:8" ht="21">
      <c r="C705" s="40">
        <v>3</v>
      </c>
      <c r="D705" s="37">
        <v>6.1594202898550728E-2</v>
      </c>
      <c r="E705" s="37">
        <v>5.6910569105691054E-2</v>
      </c>
      <c r="F705" s="37">
        <v>0.12727272727272726</v>
      </c>
      <c r="G705" s="37">
        <v>0.12</v>
      </c>
      <c r="H705" s="37">
        <v>6.7549668874172186E-2</v>
      </c>
    </row>
    <row r="706" spans="3:8" ht="21">
      <c r="C706" s="40">
        <v>4</v>
      </c>
      <c r="D706" s="37">
        <v>0.48369565217391303</v>
      </c>
      <c r="E706" s="37">
        <v>0.56910569105691056</v>
      </c>
      <c r="F706" s="37">
        <v>0.5636363636363636</v>
      </c>
      <c r="G706" s="37">
        <v>0.44</v>
      </c>
      <c r="H706" s="37">
        <v>0.50198675496688738</v>
      </c>
    </row>
    <row r="707" spans="3:8" ht="21">
      <c r="C707" s="40">
        <v>5</v>
      </c>
      <c r="D707" s="37">
        <v>0.45108695652173914</v>
      </c>
      <c r="E707" s="37">
        <v>0.35772357723577236</v>
      </c>
      <c r="F707" s="37">
        <v>0.30909090909090908</v>
      </c>
      <c r="G707" s="37">
        <v>0.44</v>
      </c>
      <c r="H707" s="37">
        <v>0.42516556291390728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36</v>
      </c>
      <c r="E729" s="37">
        <v>6.5217391304347824E-2</v>
      </c>
    </row>
    <row r="730" spans="3:16" ht="21">
      <c r="C730" s="34" t="s">
        <v>277</v>
      </c>
      <c r="D730" s="35">
        <v>5</v>
      </c>
      <c r="E730" s="37">
        <v>9.057971014492754E-3</v>
      </c>
    </row>
    <row r="731" spans="3:16" ht="42">
      <c r="C731" s="34" t="s">
        <v>278</v>
      </c>
      <c r="D731" s="35">
        <v>13</v>
      </c>
      <c r="E731" s="37">
        <v>2.355072463768116E-2</v>
      </c>
    </row>
    <row r="732" spans="3:16" ht="63">
      <c r="C732" s="34" t="s">
        <v>279</v>
      </c>
      <c r="D732" s="35">
        <v>32</v>
      </c>
      <c r="E732" s="37">
        <v>5.7971014492753624E-2</v>
      </c>
    </row>
    <row r="733" spans="3:16" ht="84">
      <c r="C733" s="34" t="s">
        <v>280</v>
      </c>
      <c r="D733" s="35">
        <v>2</v>
      </c>
      <c r="E733" s="37">
        <v>3.6231884057971015E-3</v>
      </c>
    </row>
    <row r="734" spans="3:16" ht="21">
      <c r="C734" s="34" t="s">
        <v>281</v>
      </c>
      <c r="D734" s="35">
        <v>158</v>
      </c>
      <c r="E734" s="37">
        <v>0.28623188405797101</v>
      </c>
    </row>
    <row r="735" spans="3:16" ht="21">
      <c r="C735" s="34" t="s">
        <v>171</v>
      </c>
      <c r="D735" s="35">
        <v>143</v>
      </c>
      <c r="E735" s="37">
        <v>0.25905797101449274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83</v>
      </c>
      <c r="E740" s="35">
        <v>17</v>
      </c>
      <c r="F740" s="36">
        <v>100</v>
      </c>
    </row>
    <row r="741" spans="3:16" ht="18.75" customHeight="1">
      <c r="C741" s="34" t="s">
        <v>168</v>
      </c>
      <c r="D741" s="81">
        <v>247</v>
      </c>
      <c r="E741" s="35">
        <v>52</v>
      </c>
      <c r="F741" s="36">
        <v>299</v>
      </c>
    </row>
    <row r="742" spans="3:16" ht="21">
      <c r="C742" s="34" t="s">
        <v>139</v>
      </c>
      <c r="D742" s="81">
        <v>151</v>
      </c>
      <c r="E742" s="35">
        <v>41</v>
      </c>
      <c r="F742" s="36">
        <v>192</v>
      </c>
    </row>
    <row r="743" spans="3:16" ht="21">
      <c r="C743" s="34" t="s">
        <v>169</v>
      </c>
      <c r="D743" s="81">
        <v>27</v>
      </c>
      <c r="E743" s="35">
        <v>8</v>
      </c>
      <c r="F743" s="36">
        <v>35</v>
      </c>
    </row>
    <row r="744" spans="3:16" ht="21">
      <c r="C744" s="34" t="s">
        <v>170</v>
      </c>
      <c r="D744" s="81">
        <v>44</v>
      </c>
      <c r="E744" s="35">
        <v>6</v>
      </c>
      <c r="F744" s="36">
        <v>50</v>
      </c>
    </row>
    <row r="745" spans="3:16" ht="21">
      <c r="C745" s="34" t="s">
        <v>56</v>
      </c>
      <c r="D745" s="81">
        <v>552</v>
      </c>
      <c r="E745" s="81">
        <v>124</v>
      </c>
      <c r="F745" s="82">
        <v>676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0.15036231884057971</v>
      </c>
      <c r="E748" s="37">
        <v>0.13709677419354838</v>
      </c>
      <c r="F748" s="38">
        <v>0.14792899408284024</v>
      </c>
      <c r="G748" s="83"/>
    </row>
    <row r="749" spans="3:16" ht="21">
      <c r="C749" s="34" t="s">
        <v>168</v>
      </c>
      <c r="D749" s="37">
        <v>0.44746376811594202</v>
      </c>
      <c r="E749" s="37">
        <v>0.41935483870967744</v>
      </c>
      <c r="F749" s="38">
        <v>0.44230769230769229</v>
      </c>
    </row>
    <row r="750" spans="3:16" ht="21">
      <c r="C750" s="34" t="s">
        <v>139</v>
      </c>
      <c r="D750" s="37">
        <v>0.27355072463768115</v>
      </c>
      <c r="E750" s="37">
        <v>0.33064516129032256</v>
      </c>
      <c r="F750" s="38">
        <v>0.28402366863905326</v>
      </c>
    </row>
    <row r="751" spans="3:16" ht="21">
      <c r="C751" s="34" t="s">
        <v>169</v>
      </c>
      <c r="D751" s="37">
        <v>4.8913043478260872E-2</v>
      </c>
      <c r="E751" s="37">
        <v>6.4516129032258063E-2</v>
      </c>
      <c r="F751" s="38">
        <v>5.1775147928994084E-2</v>
      </c>
    </row>
    <row r="752" spans="3:16" ht="21">
      <c r="C752" s="34" t="s">
        <v>170</v>
      </c>
      <c r="D752" s="37">
        <v>7.9710144927536225E-2</v>
      </c>
      <c r="E752" s="37">
        <v>4.8387096774193547E-2</v>
      </c>
      <c r="F752" s="38">
        <v>7.3964497041420121E-2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20</v>
      </c>
      <c r="E757" s="35">
        <v>16</v>
      </c>
      <c r="F757" s="35">
        <v>9</v>
      </c>
      <c r="G757" s="35">
        <v>45</v>
      </c>
    </row>
    <row r="758" spans="3:16" ht="21">
      <c r="C758" s="34" t="s">
        <v>285</v>
      </c>
      <c r="D758" s="35">
        <v>62</v>
      </c>
      <c r="E758" s="35">
        <v>24</v>
      </c>
      <c r="F758" s="35">
        <v>9</v>
      </c>
      <c r="G758" s="35">
        <v>95</v>
      </c>
    </row>
    <row r="759" spans="3:16" ht="21">
      <c r="C759" s="34" t="s">
        <v>286</v>
      </c>
      <c r="D759" s="35">
        <v>41</v>
      </c>
      <c r="E759" s="35">
        <v>13</v>
      </c>
      <c r="F759" s="35">
        <v>7</v>
      </c>
      <c r="G759" s="35">
        <v>61</v>
      </c>
    </row>
    <row r="760" spans="3:16" ht="21">
      <c r="C760" s="34" t="s">
        <v>287</v>
      </c>
      <c r="D760" s="35">
        <v>1</v>
      </c>
      <c r="E760" s="35">
        <v>2</v>
      </c>
      <c r="F760" s="35">
        <v>0</v>
      </c>
      <c r="G760" s="35">
        <v>3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0.16129032258064516</v>
      </c>
      <c r="E781" s="37">
        <v>0.29090909090909089</v>
      </c>
      <c r="F781" s="37">
        <v>0.36</v>
      </c>
      <c r="G781" s="37">
        <v>0.22058823529411764</v>
      </c>
    </row>
    <row r="782" spans="3:7" ht="21">
      <c r="C782" s="34" t="s">
        <v>285</v>
      </c>
      <c r="D782" s="37">
        <v>0.5</v>
      </c>
      <c r="E782" s="37">
        <v>0.43636363636363634</v>
      </c>
      <c r="F782" s="37">
        <v>0.36</v>
      </c>
      <c r="G782" s="37">
        <v>0.46568627450980393</v>
      </c>
    </row>
    <row r="783" spans="3:7" ht="21">
      <c r="C783" s="34" t="s">
        <v>286</v>
      </c>
      <c r="D783" s="37">
        <v>0.33064516129032256</v>
      </c>
      <c r="E783" s="37">
        <v>0.23636363636363636</v>
      </c>
      <c r="F783" s="37">
        <v>0.28000000000000003</v>
      </c>
      <c r="G783" s="37">
        <v>0.29901960784313725</v>
      </c>
    </row>
    <row r="784" spans="3:7" ht="21">
      <c r="C784" s="34" t="s">
        <v>287</v>
      </c>
      <c r="D784" s="37">
        <v>8.0645161290322578E-3</v>
      </c>
      <c r="E784" s="37">
        <v>3.6363636363636362E-2</v>
      </c>
      <c r="F784" s="37">
        <v>0</v>
      </c>
      <c r="G784" s="37">
        <v>1.4705882352941176E-2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10</v>
      </c>
      <c r="E789" s="35">
        <v>4</v>
      </c>
      <c r="F789" s="35">
        <v>14</v>
      </c>
    </row>
    <row r="790" spans="3:16" ht="21">
      <c r="C790" s="34" t="s">
        <v>290</v>
      </c>
      <c r="D790" s="35">
        <v>27</v>
      </c>
      <c r="E790" s="35">
        <v>11</v>
      </c>
      <c r="F790" s="35">
        <v>38</v>
      </c>
    </row>
    <row r="791" spans="3:16" ht="21">
      <c r="C791" s="34" t="s">
        <v>101</v>
      </c>
      <c r="D791" s="35">
        <v>7</v>
      </c>
      <c r="E791" s="35">
        <v>3</v>
      </c>
      <c r="F791" s="35">
        <v>10</v>
      </c>
    </row>
    <row r="792" spans="3:16" ht="21">
      <c r="C792" s="34" t="s">
        <v>291</v>
      </c>
      <c r="D792" s="35">
        <v>2</v>
      </c>
      <c r="E792" s="35">
        <v>0</v>
      </c>
      <c r="F792" s="35">
        <v>2</v>
      </c>
    </row>
    <row r="793" spans="3:16" ht="21">
      <c r="C793" s="34" t="s">
        <v>292</v>
      </c>
      <c r="D793" s="35">
        <v>9</v>
      </c>
      <c r="E793" s="35">
        <v>7</v>
      </c>
      <c r="F793" s="35">
        <v>16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0.18181818181818182</v>
      </c>
      <c r="E796" s="37">
        <v>0.16</v>
      </c>
      <c r="F796" s="37">
        <v>0.17499999999999999</v>
      </c>
    </row>
    <row r="797" spans="3:16" ht="21">
      <c r="C797" s="34" t="s">
        <v>290</v>
      </c>
      <c r="D797" s="37">
        <v>0.49090909090909091</v>
      </c>
      <c r="E797" s="37">
        <v>0.44</v>
      </c>
      <c r="F797" s="37">
        <v>0.47499999999999998</v>
      </c>
    </row>
    <row r="798" spans="3:16" ht="21">
      <c r="C798" s="34" t="s">
        <v>101</v>
      </c>
      <c r="D798" s="37">
        <v>0.12727272727272726</v>
      </c>
      <c r="E798" s="37">
        <v>0.12</v>
      </c>
      <c r="F798" s="37">
        <v>0.125</v>
      </c>
    </row>
    <row r="799" spans="3:16" ht="21">
      <c r="C799" s="34" t="s">
        <v>291</v>
      </c>
      <c r="D799" s="37">
        <v>3.6363636363636362E-2</v>
      </c>
      <c r="E799" s="37">
        <v>0</v>
      </c>
      <c r="F799" s="37">
        <v>2.5000000000000001E-2</v>
      </c>
    </row>
    <row r="800" spans="3:16" ht="21">
      <c r="C800" s="34" t="s">
        <v>292</v>
      </c>
      <c r="D800" s="37">
        <v>0.16363636363636364</v>
      </c>
      <c r="E800" s="37">
        <v>0.28000000000000003</v>
      </c>
      <c r="F800" s="37">
        <v>0.2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3</v>
      </c>
      <c r="F803" s="35">
        <v>5</v>
      </c>
    </row>
    <row r="804" spans="3:6" ht="21">
      <c r="C804" s="34" t="s">
        <v>290</v>
      </c>
      <c r="D804" s="35">
        <v>28</v>
      </c>
      <c r="E804" s="35">
        <v>12</v>
      </c>
      <c r="F804" s="35">
        <v>40</v>
      </c>
    </row>
    <row r="805" spans="3:6" ht="21">
      <c r="C805" s="34" t="s">
        <v>101</v>
      </c>
      <c r="D805" s="35">
        <v>11</v>
      </c>
      <c r="E805" s="35">
        <v>2</v>
      </c>
      <c r="F805" s="35">
        <v>13</v>
      </c>
    </row>
    <row r="806" spans="3:6" ht="21">
      <c r="C806" s="34" t="s">
        <v>291</v>
      </c>
      <c r="D806" s="35">
        <v>4</v>
      </c>
      <c r="E806" s="35">
        <v>1</v>
      </c>
      <c r="F806" s="35">
        <v>5</v>
      </c>
    </row>
    <row r="807" spans="3:6" ht="21">
      <c r="C807" s="34" t="s">
        <v>292</v>
      </c>
      <c r="D807" s="35">
        <v>10</v>
      </c>
      <c r="E807" s="35">
        <v>7</v>
      </c>
      <c r="F807" s="35">
        <v>17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3.6363636363636362E-2</v>
      </c>
      <c r="E810" s="37">
        <v>0.12</v>
      </c>
      <c r="F810" s="37">
        <v>6.25E-2</v>
      </c>
    </row>
    <row r="811" spans="3:6" ht="21">
      <c r="C811" s="34" t="s">
        <v>290</v>
      </c>
      <c r="D811" s="37">
        <v>0.50909090909090904</v>
      </c>
      <c r="E811" s="37">
        <v>0.48</v>
      </c>
      <c r="F811" s="37">
        <v>0.5</v>
      </c>
    </row>
    <row r="812" spans="3:6" ht="21">
      <c r="C812" s="34" t="s">
        <v>101</v>
      </c>
      <c r="D812" s="37">
        <v>0.2</v>
      </c>
      <c r="E812" s="37">
        <v>0.08</v>
      </c>
      <c r="F812" s="37">
        <v>0.16250000000000001</v>
      </c>
    </row>
    <row r="813" spans="3:6" ht="21">
      <c r="C813" s="34" t="s">
        <v>291</v>
      </c>
      <c r="D813" s="37">
        <v>7.2727272727272724E-2</v>
      </c>
      <c r="E813" s="37">
        <v>0.04</v>
      </c>
      <c r="F813" s="37">
        <v>6.25E-2</v>
      </c>
    </row>
    <row r="814" spans="3:6" ht="21">
      <c r="C814" s="34" t="s">
        <v>292</v>
      </c>
      <c r="D814" s="37">
        <v>0.18181818181818182</v>
      </c>
      <c r="E814" s="37">
        <v>0.28000000000000003</v>
      </c>
      <c r="F814" s="37">
        <v>0.21249999999999999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1</v>
      </c>
      <c r="F817" s="35">
        <v>1</v>
      </c>
    </row>
    <row r="818" spans="3:6" ht="21">
      <c r="C818" s="34" t="s">
        <v>290</v>
      </c>
      <c r="D818" s="35">
        <v>29</v>
      </c>
      <c r="E818" s="35">
        <v>14</v>
      </c>
      <c r="F818" s="35">
        <v>43</v>
      </c>
    </row>
    <row r="819" spans="3:6" ht="21">
      <c r="C819" s="34" t="s">
        <v>101</v>
      </c>
      <c r="D819" s="35">
        <v>13</v>
      </c>
      <c r="E819" s="35">
        <v>3</v>
      </c>
      <c r="F819" s="35">
        <v>16</v>
      </c>
    </row>
    <row r="820" spans="3:6" ht="21">
      <c r="C820" s="34" t="s">
        <v>291</v>
      </c>
      <c r="D820" s="35">
        <v>4</v>
      </c>
      <c r="E820" s="35">
        <v>0</v>
      </c>
      <c r="F820" s="35">
        <v>4</v>
      </c>
    </row>
    <row r="821" spans="3:6" ht="21">
      <c r="C821" s="34" t="s">
        <v>292</v>
      </c>
      <c r="D821" s="35">
        <v>9</v>
      </c>
      <c r="E821" s="35">
        <v>7</v>
      </c>
      <c r="F821" s="35">
        <v>16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0.04</v>
      </c>
      <c r="F826" s="37">
        <v>1.2500000000000001E-2</v>
      </c>
    </row>
    <row r="827" spans="3:6" ht="21">
      <c r="C827" s="34" t="s">
        <v>290</v>
      </c>
      <c r="D827" s="37">
        <v>0.52727272727272723</v>
      </c>
      <c r="E827" s="37">
        <v>0.56000000000000005</v>
      </c>
      <c r="F827" s="37">
        <v>0.53749999999999998</v>
      </c>
    </row>
    <row r="828" spans="3:6" ht="21">
      <c r="C828" s="34" t="s">
        <v>101</v>
      </c>
      <c r="D828" s="37">
        <v>0.23636363636363636</v>
      </c>
      <c r="E828" s="37">
        <v>0.12</v>
      </c>
      <c r="F828" s="37">
        <v>0.2</v>
      </c>
    </row>
    <row r="829" spans="3:6" ht="21">
      <c r="C829" s="34" t="s">
        <v>291</v>
      </c>
      <c r="D829" s="37">
        <v>7.2727272727272724E-2</v>
      </c>
      <c r="E829" s="37">
        <v>0</v>
      </c>
      <c r="F829" s="37">
        <v>0.05</v>
      </c>
    </row>
    <row r="830" spans="3:6" ht="21">
      <c r="C830" s="34" t="s">
        <v>292</v>
      </c>
      <c r="D830" s="37">
        <v>0.16363636363636364</v>
      </c>
      <c r="E830" s="37">
        <v>0.28000000000000003</v>
      </c>
      <c r="F830" s="37">
        <v>0.2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5</v>
      </c>
      <c r="E834" s="35">
        <v>1</v>
      </c>
      <c r="F834" s="35">
        <v>6</v>
      </c>
    </row>
    <row r="835" spans="3:6" ht="21">
      <c r="C835" s="34" t="s">
        <v>290</v>
      </c>
      <c r="D835" s="35">
        <v>17</v>
      </c>
      <c r="E835" s="35">
        <v>10</v>
      </c>
      <c r="F835" s="35">
        <v>27</v>
      </c>
    </row>
    <row r="836" spans="3:6" ht="21">
      <c r="C836" s="34" t="s">
        <v>101</v>
      </c>
      <c r="D836" s="35">
        <v>17</v>
      </c>
      <c r="E836" s="35">
        <v>7</v>
      </c>
      <c r="F836" s="35">
        <v>24</v>
      </c>
    </row>
    <row r="837" spans="3:6" ht="21">
      <c r="C837" s="34" t="s">
        <v>291</v>
      </c>
      <c r="D837" s="35">
        <v>6</v>
      </c>
      <c r="E837" s="35">
        <v>1</v>
      </c>
      <c r="F837" s="35">
        <v>7</v>
      </c>
    </row>
    <row r="838" spans="3:6" ht="21">
      <c r="C838" s="34" t="s">
        <v>292</v>
      </c>
      <c r="D838" s="35">
        <v>10</v>
      </c>
      <c r="E838" s="35">
        <v>6</v>
      </c>
      <c r="F838" s="35">
        <v>16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9.0909090909090912E-2</v>
      </c>
      <c r="E842" s="37">
        <v>0.04</v>
      </c>
      <c r="F842" s="37">
        <v>7.4999999999999997E-2</v>
      </c>
    </row>
    <row r="843" spans="3:6" ht="21">
      <c r="C843" s="34" t="s">
        <v>290</v>
      </c>
      <c r="D843" s="37">
        <v>0.30909090909090908</v>
      </c>
      <c r="E843" s="37">
        <v>0.4</v>
      </c>
      <c r="F843" s="37">
        <v>0.33750000000000002</v>
      </c>
    </row>
    <row r="844" spans="3:6" ht="21">
      <c r="C844" s="34" t="s">
        <v>101</v>
      </c>
      <c r="D844" s="37">
        <v>0.30909090909090908</v>
      </c>
      <c r="E844" s="37">
        <v>0.28000000000000003</v>
      </c>
      <c r="F844" s="37">
        <v>0.3</v>
      </c>
    </row>
    <row r="845" spans="3:6" ht="21">
      <c r="C845" s="34" t="s">
        <v>291</v>
      </c>
      <c r="D845" s="37">
        <v>0.10909090909090909</v>
      </c>
      <c r="E845" s="37">
        <v>0.04</v>
      </c>
      <c r="F845" s="37">
        <v>8.7499999999999994E-2</v>
      </c>
    </row>
    <row r="846" spans="3:6" ht="21">
      <c r="C846" s="34" t="s">
        <v>292</v>
      </c>
      <c r="D846" s="37">
        <v>0.18181818181818182</v>
      </c>
      <c r="E846" s="37">
        <v>0.24</v>
      </c>
      <c r="F846" s="37">
        <v>0.2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10</v>
      </c>
      <c r="E849" s="35">
        <v>4</v>
      </c>
      <c r="F849" s="35">
        <v>14</v>
      </c>
    </row>
    <row r="850" spans="3:6" ht="21">
      <c r="C850" s="34" t="s">
        <v>290</v>
      </c>
      <c r="D850" s="35">
        <v>28</v>
      </c>
      <c r="E850" s="35">
        <v>12</v>
      </c>
      <c r="F850" s="35">
        <v>40</v>
      </c>
    </row>
    <row r="851" spans="3:6" ht="21">
      <c r="C851" s="34" t="s">
        <v>101</v>
      </c>
      <c r="D851" s="35">
        <v>7</v>
      </c>
      <c r="E851" s="35">
        <v>0</v>
      </c>
      <c r="F851" s="35">
        <v>7</v>
      </c>
    </row>
    <row r="852" spans="3:6" ht="21">
      <c r="C852" s="34" t="s">
        <v>291</v>
      </c>
      <c r="D852" s="35">
        <v>3</v>
      </c>
      <c r="E852" s="35">
        <v>0</v>
      </c>
      <c r="F852" s="35">
        <v>3</v>
      </c>
    </row>
    <row r="853" spans="3:6" ht="21">
      <c r="C853" s="34" t="s">
        <v>292</v>
      </c>
      <c r="D853" s="35">
        <v>7</v>
      </c>
      <c r="E853" s="35">
        <v>9</v>
      </c>
      <c r="F853" s="35">
        <v>16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0.18181818181818182</v>
      </c>
      <c r="E857" s="37">
        <v>0.16</v>
      </c>
      <c r="F857" s="37">
        <v>0.17499999999999999</v>
      </c>
    </row>
    <row r="858" spans="3:6" ht="21">
      <c r="C858" s="34" t="s">
        <v>290</v>
      </c>
      <c r="D858" s="37">
        <v>0.50909090909090904</v>
      </c>
      <c r="E858" s="37">
        <v>0.48</v>
      </c>
      <c r="F858" s="37">
        <v>0.5</v>
      </c>
    </row>
    <row r="859" spans="3:6" ht="21">
      <c r="C859" s="34" t="s">
        <v>101</v>
      </c>
      <c r="D859" s="37">
        <v>0.12727272727272726</v>
      </c>
      <c r="E859" s="37">
        <v>0</v>
      </c>
      <c r="F859" s="37">
        <v>8.7499999999999994E-2</v>
      </c>
    </row>
    <row r="860" spans="3:6" ht="21">
      <c r="C860" s="34" t="s">
        <v>291</v>
      </c>
      <c r="D860" s="37">
        <v>5.4545454545454543E-2</v>
      </c>
      <c r="E860" s="37">
        <v>0</v>
      </c>
      <c r="F860" s="37">
        <v>3.7499999999999999E-2</v>
      </c>
    </row>
    <row r="861" spans="3:6" ht="21">
      <c r="C861" s="34" t="s">
        <v>292</v>
      </c>
      <c r="D861" s="37">
        <v>0.12727272727272726</v>
      </c>
      <c r="E861" s="37">
        <v>0.36</v>
      </c>
      <c r="F861" s="37">
        <v>0.2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</v>
      </c>
      <c r="E864" s="35">
        <v>1</v>
      </c>
      <c r="F864" s="35">
        <v>6</v>
      </c>
    </row>
    <row r="865" spans="3:16" ht="21">
      <c r="C865" s="34" t="s">
        <v>290</v>
      </c>
      <c r="D865" s="35">
        <v>25</v>
      </c>
      <c r="E865" s="35">
        <v>16</v>
      </c>
      <c r="F865" s="35">
        <v>41</v>
      </c>
    </row>
    <row r="866" spans="3:16" ht="21">
      <c r="C866" s="34" t="s">
        <v>101</v>
      </c>
      <c r="D866" s="35">
        <v>16</v>
      </c>
      <c r="E866" s="35">
        <v>5</v>
      </c>
      <c r="F866" s="35">
        <v>21</v>
      </c>
    </row>
    <row r="867" spans="3:16" ht="21">
      <c r="C867" s="34" t="s">
        <v>291</v>
      </c>
      <c r="D867" s="35">
        <v>2</v>
      </c>
      <c r="E867" s="35">
        <v>0</v>
      </c>
      <c r="F867" s="35">
        <v>2</v>
      </c>
    </row>
    <row r="868" spans="3:16" ht="21">
      <c r="C868" s="34" t="s">
        <v>292</v>
      </c>
      <c r="D868" s="35">
        <v>7</v>
      </c>
      <c r="E868" s="35">
        <v>3</v>
      </c>
      <c r="F868" s="35">
        <v>10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9.0909090909090912E-2</v>
      </c>
      <c r="E871" s="37">
        <v>0.04</v>
      </c>
      <c r="F871" s="37">
        <v>7.4999999999999997E-2</v>
      </c>
    </row>
    <row r="872" spans="3:16" ht="21">
      <c r="C872" s="34" t="s">
        <v>290</v>
      </c>
      <c r="D872" s="37">
        <v>0.45454545454545453</v>
      </c>
      <c r="E872" s="37">
        <v>0.64</v>
      </c>
      <c r="F872" s="37">
        <v>0.51249999999999996</v>
      </c>
    </row>
    <row r="873" spans="3:16" ht="21">
      <c r="C873" s="34" t="s">
        <v>101</v>
      </c>
      <c r="D873" s="37">
        <v>0.29090909090909089</v>
      </c>
      <c r="E873" s="37">
        <v>0.2</v>
      </c>
      <c r="F873" s="37">
        <v>0.26250000000000001</v>
      </c>
    </row>
    <row r="874" spans="3:16" ht="21">
      <c r="C874" s="34" t="s">
        <v>291</v>
      </c>
      <c r="D874" s="37">
        <v>3.6363636363636362E-2</v>
      </c>
      <c r="E874" s="37">
        <v>0</v>
      </c>
      <c r="F874" s="37">
        <v>2.5000000000000001E-2</v>
      </c>
    </row>
    <row r="875" spans="3:16" ht="21">
      <c r="C875" s="34" t="s">
        <v>292</v>
      </c>
      <c r="D875" s="37">
        <v>0.12727272727272726</v>
      </c>
      <c r="E875" s="37">
        <v>0.12</v>
      </c>
      <c r="F875" s="37">
        <v>0.125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124</v>
      </c>
      <c r="E880" s="37">
        <v>0.17816091954022989</v>
      </c>
    </row>
    <row r="881" spans="3:16" ht="21">
      <c r="C881" s="34" t="s">
        <v>104</v>
      </c>
      <c r="D881" s="35">
        <v>64</v>
      </c>
      <c r="E881" s="37">
        <v>9.1954022988505746E-2</v>
      </c>
    </row>
    <row r="882" spans="3:16" ht="21">
      <c r="C882" s="34" t="s">
        <v>101</v>
      </c>
      <c r="D882" s="35">
        <v>2</v>
      </c>
      <c r="E882" s="37">
        <v>2.8735632183908046E-3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362</v>
      </c>
      <c r="E884" s="37">
        <v>0.52011494252873558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68</v>
      </c>
      <c r="E889" s="37">
        <v>0.49635036496350365</v>
      </c>
    </row>
    <row r="890" spans="3:16" ht="21">
      <c r="C890" s="34" t="s">
        <v>168</v>
      </c>
      <c r="D890" s="35">
        <v>51</v>
      </c>
      <c r="E890" s="37">
        <v>0.37226277372262773</v>
      </c>
    </row>
    <row r="891" spans="3:16" ht="21">
      <c r="C891" s="34" t="s">
        <v>139</v>
      </c>
      <c r="D891" s="35">
        <v>4</v>
      </c>
      <c r="E891" s="37">
        <v>2.9197080291970802E-2</v>
      </c>
    </row>
    <row r="892" spans="3:16" ht="21">
      <c r="C892" s="34" t="s">
        <v>169</v>
      </c>
      <c r="D892" s="35">
        <v>1</v>
      </c>
      <c r="E892" s="37">
        <v>7.2992700729927005E-3</v>
      </c>
    </row>
    <row r="893" spans="3:16" ht="21">
      <c r="C893" s="34" t="s">
        <v>171</v>
      </c>
      <c r="D893" s="35">
        <v>13</v>
      </c>
      <c r="E893" s="37">
        <v>9.4890510948905105E-2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zoomScale="110" zoomScaleNormal="110" workbookViewId="0">
      <selection activeCell="D268" sqref="D268:D27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360</v>
      </c>
      <c r="F31" s="85"/>
    </row>
    <row r="32" spans="3:6" ht="18.75">
      <c r="C32" s="58" t="s">
        <v>362</v>
      </c>
    </row>
    <row r="33" spans="2:19" ht="18.75">
      <c r="C33" s="58" t="s">
        <v>361</v>
      </c>
    </row>
    <row r="34" spans="2:19" ht="18.75">
      <c r="C34" s="84" t="s">
        <v>363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191</v>
      </c>
      <c r="E41" s="35">
        <v>15</v>
      </c>
      <c r="F41" s="35">
        <v>3</v>
      </c>
      <c r="G41" s="35">
        <v>0</v>
      </c>
      <c r="H41" s="36">
        <f>SUM(D41:G41)</f>
        <v>209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60</v>
      </c>
      <c r="E42" s="35">
        <v>3</v>
      </c>
      <c r="F42" s="35">
        <v>1</v>
      </c>
      <c r="G42" s="35">
        <v>1</v>
      </c>
      <c r="H42" s="36">
        <f>SUM(D42:G42)</f>
        <v>65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251</v>
      </c>
      <c r="E43" s="35">
        <f t="shared" ref="E43:G43" si="0">E41+E42</f>
        <v>18</v>
      </c>
      <c r="F43" s="35">
        <f t="shared" si="0"/>
        <v>4</v>
      </c>
      <c r="G43" s="35">
        <f t="shared" si="0"/>
        <v>1</v>
      </c>
      <c r="H43" s="35">
        <f>H41+H42</f>
        <v>274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0.76095617529880477</v>
      </c>
      <c r="E46" s="37">
        <f>E41/E43</f>
        <v>0.83333333333333337</v>
      </c>
      <c r="F46" s="37">
        <f>F41/F43</f>
        <v>0.75</v>
      </c>
      <c r="G46" s="37">
        <f>G41/G43</f>
        <v>0</v>
      </c>
      <c r="H46" s="38">
        <f>H41/H43</f>
        <v>0.76277372262773724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0.23904382470119523</v>
      </c>
      <c r="E47" s="37">
        <f>E42/E43</f>
        <v>0.16666666666666666</v>
      </c>
      <c r="F47" s="37">
        <f>F42/F43</f>
        <v>0.25</v>
      </c>
      <c r="G47" s="37">
        <f>G42/G43</f>
        <v>1</v>
      </c>
      <c r="H47" s="38">
        <f>H42/H43</f>
        <v>0.23722627737226276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219</v>
      </c>
      <c r="E52" s="35">
        <v>15</v>
      </c>
      <c r="F52" s="35">
        <v>2</v>
      </c>
      <c r="G52" s="35">
        <v>1</v>
      </c>
      <c r="H52" s="35">
        <f>SUM(D52:G52)</f>
        <v>237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27</v>
      </c>
      <c r="E53" s="35">
        <v>3</v>
      </c>
      <c r="F53" s="35">
        <v>2</v>
      </c>
      <c r="G53" s="35">
        <v>0</v>
      </c>
      <c r="H53" s="35">
        <f t="shared" ref="H53:H54" si="1">SUM(D53:G53)</f>
        <v>32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5</v>
      </c>
      <c r="E54" s="35">
        <v>0</v>
      </c>
      <c r="F54" s="35">
        <v>0</v>
      </c>
      <c r="G54" s="35">
        <v>0</v>
      </c>
      <c r="H54" s="35">
        <f t="shared" si="1"/>
        <v>5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251</v>
      </c>
      <c r="E55" s="35">
        <f t="shared" ref="E55:H55" si="2">SUM(E52:E54)</f>
        <v>18</v>
      </c>
      <c r="F55" s="35">
        <f t="shared" si="2"/>
        <v>4</v>
      </c>
      <c r="G55" s="35">
        <f t="shared" si="2"/>
        <v>1</v>
      </c>
      <c r="H55" s="35">
        <f t="shared" si="2"/>
        <v>274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0.87250996015936255</v>
      </c>
      <c r="E58" s="37">
        <f>E52/E55</f>
        <v>0.83333333333333337</v>
      </c>
      <c r="F58" s="37">
        <f>F52/F55</f>
        <v>0.5</v>
      </c>
      <c r="G58" s="37">
        <f>G52/G55</f>
        <v>1</v>
      </c>
      <c r="H58" s="37">
        <f>H52/H55</f>
        <v>0.86496350364963503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0.10756972111553785</v>
      </c>
      <c r="E59" s="37">
        <f>E53/E55</f>
        <v>0.16666666666666666</v>
      </c>
      <c r="F59" s="37">
        <f>F53/F55</f>
        <v>0.5</v>
      </c>
      <c r="G59" s="37">
        <f>G53/G55</f>
        <v>0</v>
      </c>
      <c r="H59" s="37">
        <f>H53/H55</f>
        <v>0.11678832116788321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1.9920318725099601E-2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1.824817518248175E-2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248</v>
      </c>
      <c r="E64" s="41">
        <f>D64/D68</f>
        <v>0.9051094890510949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20</v>
      </c>
      <c r="E65" s="41">
        <f>D65/D68</f>
        <v>7.2992700729927001E-2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5</v>
      </c>
      <c r="E66" s="41">
        <f>D66/D68</f>
        <v>1.824817518248175E-2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1</v>
      </c>
      <c r="E67" s="41">
        <f>D67/D68</f>
        <v>3.6496350364963502E-3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274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0.96799999999999997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6</v>
      </c>
      <c r="E82" s="77">
        <v>52</v>
      </c>
      <c r="F82" s="77">
        <v>144</v>
      </c>
      <c r="G82" s="77">
        <v>64</v>
      </c>
      <c r="H82" s="77">
        <v>8</v>
      </c>
      <c r="R82" s="59"/>
      <c r="S82" s="32"/>
    </row>
    <row r="83" spans="3:19" ht="21">
      <c r="C83" s="40" t="s">
        <v>74</v>
      </c>
      <c r="D83" s="77">
        <v>10</v>
      </c>
      <c r="E83" s="77">
        <v>58</v>
      </c>
      <c r="F83" s="77">
        <v>125</v>
      </c>
      <c r="G83" s="77">
        <v>65</v>
      </c>
      <c r="H83" s="77">
        <v>16</v>
      </c>
      <c r="R83" s="59"/>
      <c r="S83" s="32"/>
    </row>
    <row r="84" spans="3:19" ht="21">
      <c r="C84" s="40" t="s">
        <v>75</v>
      </c>
      <c r="D84" s="77">
        <v>1</v>
      </c>
      <c r="E84" s="77">
        <v>14</v>
      </c>
      <c r="F84" s="77">
        <v>98</v>
      </c>
      <c r="G84" s="77">
        <v>130</v>
      </c>
      <c r="H84" s="77">
        <v>28</v>
      </c>
      <c r="R84" s="59"/>
      <c r="S84" s="32"/>
    </row>
    <row r="85" spans="3:19" ht="21">
      <c r="C85" s="40" t="s">
        <v>76</v>
      </c>
      <c r="D85" s="77">
        <v>3</v>
      </c>
      <c r="E85" s="77">
        <v>38</v>
      </c>
      <c r="F85" s="77">
        <v>130</v>
      </c>
      <c r="G85" s="77">
        <v>89</v>
      </c>
      <c r="H85" s="77">
        <v>14</v>
      </c>
      <c r="R85" s="59"/>
      <c r="S85" s="32"/>
    </row>
    <row r="86" spans="3:19" ht="21">
      <c r="C86" s="40" t="s">
        <v>56</v>
      </c>
      <c r="D86" s="89">
        <f>SUM(D82:D85)</f>
        <v>20</v>
      </c>
      <c r="E86" s="89">
        <f t="shared" ref="E86:H86" si="3">SUM(E82:E85)</f>
        <v>162</v>
      </c>
      <c r="F86" s="89">
        <f t="shared" si="3"/>
        <v>497</v>
      </c>
      <c r="G86" s="89">
        <f t="shared" si="3"/>
        <v>348</v>
      </c>
      <c r="H86" s="89">
        <f t="shared" si="3"/>
        <v>66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</v>
      </c>
      <c r="E89" s="37">
        <f t="shared" ref="E89:H89" si="4">E82/E86</f>
        <v>0.32098765432098764</v>
      </c>
      <c r="F89" s="37">
        <f t="shared" si="4"/>
        <v>0.28973843058350102</v>
      </c>
      <c r="G89" s="37">
        <f t="shared" si="4"/>
        <v>0.18390804597701149</v>
      </c>
      <c r="H89" s="37">
        <f t="shared" si="4"/>
        <v>0.12121212121212122</v>
      </c>
      <c r="R89" s="59"/>
      <c r="S89" s="32"/>
    </row>
    <row r="90" spans="3:19" ht="21">
      <c r="C90" s="40" t="s">
        <v>74</v>
      </c>
      <c r="D90" s="37">
        <f>D83/D86</f>
        <v>0.5</v>
      </c>
      <c r="E90" s="37">
        <f t="shared" ref="E90:H90" si="5">E83/E86</f>
        <v>0.35802469135802467</v>
      </c>
      <c r="F90" s="37">
        <f t="shared" si="5"/>
        <v>0.25150905432595572</v>
      </c>
      <c r="G90" s="37">
        <f t="shared" si="5"/>
        <v>0.18678160919540229</v>
      </c>
      <c r="H90" s="37">
        <f t="shared" si="5"/>
        <v>0.24242424242424243</v>
      </c>
      <c r="R90" s="59"/>
      <c r="S90" s="32"/>
    </row>
    <row r="91" spans="3:19" ht="21">
      <c r="C91" s="40" t="s">
        <v>75</v>
      </c>
      <c r="D91" s="37">
        <f>D84/D86</f>
        <v>0.05</v>
      </c>
      <c r="E91" s="37">
        <f t="shared" ref="E91:H91" si="6">E84/E86</f>
        <v>8.6419753086419748E-2</v>
      </c>
      <c r="F91" s="37">
        <f t="shared" si="6"/>
        <v>0.19718309859154928</v>
      </c>
      <c r="G91" s="37">
        <f t="shared" si="6"/>
        <v>0.37356321839080459</v>
      </c>
      <c r="H91" s="37">
        <f t="shared" si="6"/>
        <v>0.42424242424242425</v>
      </c>
      <c r="R91" s="59"/>
      <c r="S91" s="32"/>
    </row>
    <row r="92" spans="3:19" ht="21">
      <c r="C92" s="40" t="s">
        <v>76</v>
      </c>
      <c r="D92" s="37">
        <f>D85/D86</f>
        <v>0.15</v>
      </c>
      <c r="E92" s="37">
        <f t="shared" ref="E92:H92" si="7">E85/E86</f>
        <v>0.23456790123456789</v>
      </c>
      <c r="F92" s="37">
        <f t="shared" si="7"/>
        <v>0.26156941649899396</v>
      </c>
      <c r="G92" s="37">
        <f t="shared" si="7"/>
        <v>0.2557471264367816</v>
      </c>
      <c r="H92" s="37">
        <f t="shared" si="7"/>
        <v>0.21212121212121213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4.2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4.4000000000000004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4.2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4.4000000000000004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4.2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4.5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0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41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126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105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274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0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7.2992700729927005E-3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0.14963503649635038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0.45985401459854014</v>
      </c>
      <c r="R138" s="59"/>
      <c r="S138" s="32"/>
    </row>
    <row r="139" spans="3:19" ht="20.25" customHeight="1">
      <c r="C139" s="40">
        <v>5</v>
      </c>
      <c r="D139" s="37">
        <f t="shared" si="8"/>
        <v>0.38321167883211676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219</v>
      </c>
      <c r="E148" s="35">
        <v>18</v>
      </c>
      <c r="F148" s="35">
        <v>4</v>
      </c>
      <c r="G148" s="35">
        <v>1</v>
      </c>
      <c r="H148" s="35">
        <f>SUM(D148:G148)</f>
        <v>242</v>
      </c>
    </row>
    <row r="149" spans="3:16" ht="21">
      <c r="C149" s="40" t="s">
        <v>17</v>
      </c>
      <c r="D149" s="35">
        <v>32</v>
      </c>
      <c r="E149" s="35">
        <v>0</v>
      </c>
      <c r="F149" s="35">
        <v>0</v>
      </c>
      <c r="G149" s="35">
        <v>0</v>
      </c>
      <c r="H149" s="35">
        <f>SUM(D149:G149)</f>
        <v>32</v>
      </c>
    </row>
    <row r="150" spans="3:16" ht="21">
      <c r="C150" s="40" t="s">
        <v>56</v>
      </c>
      <c r="D150" s="35">
        <f>D148+D149</f>
        <v>251</v>
      </c>
      <c r="E150" s="35">
        <f t="shared" ref="E150:H150" si="9">E148+E149</f>
        <v>18</v>
      </c>
      <c r="F150" s="35">
        <f t="shared" si="9"/>
        <v>4</v>
      </c>
      <c r="G150" s="35">
        <f t="shared" si="9"/>
        <v>1</v>
      </c>
      <c r="H150" s="35">
        <f t="shared" si="9"/>
        <v>274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0.87250996015936255</v>
      </c>
      <c r="E153" s="37">
        <f>E148/$E$150</f>
        <v>1</v>
      </c>
      <c r="F153" s="37">
        <f>F148/$F$150</f>
        <v>1</v>
      </c>
      <c r="G153" s="37">
        <f>G148/$G$150</f>
        <v>1</v>
      </c>
      <c r="H153" s="37">
        <f>H148/$H$150</f>
        <v>0.88321167883211682</v>
      </c>
    </row>
    <row r="154" spans="3:16" ht="21">
      <c r="C154" s="40" t="s">
        <v>17</v>
      </c>
      <c r="D154" s="37">
        <f>D149/$D$150</f>
        <v>0.12749003984063745</v>
      </c>
      <c r="E154" s="37">
        <f>E149/$E$150</f>
        <v>0</v>
      </c>
      <c r="F154" s="37">
        <f>F149/$F$150</f>
        <v>0</v>
      </c>
      <c r="G154" s="37">
        <f>G149/$G$150</f>
        <v>0</v>
      </c>
      <c r="H154" s="37">
        <f>H149/$H$150</f>
        <v>0.11678832116788321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24</v>
      </c>
      <c r="E161" s="35">
        <v>5</v>
      </c>
      <c r="F161" s="35">
        <v>0</v>
      </c>
      <c r="G161" s="35">
        <v>0</v>
      </c>
      <c r="H161" s="35">
        <f>SUM(D161:G161)</f>
        <v>29</v>
      </c>
    </row>
    <row r="162" spans="3:16" ht="21">
      <c r="C162" s="34" t="s">
        <v>83</v>
      </c>
      <c r="D162" s="35">
        <v>196</v>
      </c>
      <c r="E162" s="35">
        <v>12</v>
      </c>
      <c r="F162" s="35">
        <v>2</v>
      </c>
      <c r="G162" s="35">
        <v>0</v>
      </c>
      <c r="H162" s="35">
        <f t="shared" ref="H162:H163" si="10">SUM(D162:G162)</f>
        <v>210</v>
      </c>
    </row>
    <row r="163" spans="3:16" ht="21">
      <c r="C163" s="50" t="s">
        <v>84</v>
      </c>
      <c r="D163" s="35">
        <v>1</v>
      </c>
      <c r="E163" s="35">
        <v>0</v>
      </c>
      <c r="F163" s="35">
        <v>2</v>
      </c>
      <c r="G163" s="35">
        <v>1</v>
      </c>
      <c r="H163" s="35">
        <f t="shared" si="10"/>
        <v>4</v>
      </c>
    </row>
    <row r="164" spans="3:16" ht="21">
      <c r="C164" s="34" t="s">
        <v>309</v>
      </c>
      <c r="D164" s="35">
        <f>SUM(D161:D163)</f>
        <v>221</v>
      </c>
      <c r="E164" s="35">
        <f t="shared" ref="E164:H164" si="11">SUM(E161:E163)</f>
        <v>17</v>
      </c>
      <c r="F164" s="35">
        <f t="shared" si="11"/>
        <v>4</v>
      </c>
      <c r="G164" s="35">
        <f t="shared" si="11"/>
        <v>1</v>
      </c>
      <c r="H164" s="35">
        <f t="shared" si="11"/>
        <v>243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0.10859728506787331</v>
      </c>
      <c r="E168" s="37">
        <f>E161/$E$164</f>
        <v>0.29411764705882354</v>
      </c>
      <c r="F168" s="37">
        <f>F161/$F$164</f>
        <v>0</v>
      </c>
      <c r="G168" s="37">
        <f>G161/$G$164</f>
        <v>0</v>
      </c>
      <c r="H168" s="37">
        <f>H161/$H$164</f>
        <v>0.11934156378600823</v>
      </c>
    </row>
    <row r="169" spans="3:16" ht="21">
      <c r="C169" s="34" t="s">
        <v>83</v>
      </c>
      <c r="D169" s="37">
        <f t="shared" ref="D169" si="12">D162/$D$164</f>
        <v>0.8868778280542986</v>
      </c>
      <c r="E169" s="37">
        <f t="shared" ref="E169:E170" si="13">E162/$E$164</f>
        <v>0.70588235294117652</v>
      </c>
      <c r="F169" s="37">
        <f t="shared" ref="F169:F170" si="14">F162/$F$164</f>
        <v>0.5</v>
      </c>
      <c r="G169" s="37">
        <f t="shared" ref="G169:G170" si="15">G162/$G$164</f>
        <v>0</v>
      </c>
      <c r="H169" s="37">
        <f t="shared" ref="H169:H170" si="16">H162/$H$164</f>
        <v>0.86419753086419748</v>
      </c>
    </row>
    <row r="170" spans="3:16" ht="21">
      <c r="C170" s="50" t="s">
        <v>84</v>
      </c>
      <c r="D170" s="37">
        <f>D163/$D$164</f>
        <v>4.5248868778280547E-3</v>
      </c>
      <c r="E170" s="37">
        <f t="shared" si="13"/>
        <v>0</v>
      </c>
      <c r="F170" s="37">
        <f t="shared" si="14"/>
        <v>0.5</v>
      </c>
      <c r="G170" s="37">
        <f t="shared" si="15"/>
        <v>1</v>
      </c>
      <c r="H170" s="37">
        <f t="shared" si="16"/>
        <v>1.646090534979424E-2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7</v>
      </c>
      <c r="E176" s="77">
        <v>1</v>
      </c>
      <c r="F176" s="77">
        <v>0</v>
      </c>
      <c r="G176" s="77">
        <v>1</v>
      </c>
    </row>
    <row r="177" spans="3:16" ht="21">
      <c r="C177" s="34" t="s">
        <v>86</v>
      </c>
      <c r="D177" s="77">
        <v>3</v>
      </c>
      <c r="E177" s="77">
        <v>1</v>
      </c>
      <c r="F177" s="77">
        <v>0</v>
      </c>
      <c r="G177" s="77">
        <v>0</v>
      </c>
    </row>
    <row r="178" spans="3:16" ht="63">
      <c r="C178" s="34" t="s">
        <v>87</v>
      </c>
      <c r="D178" s="77">
        <v>9</v>
      </c>
      <c r="E178" s="77">
        <v>2</v>
      </c>
      <c r="F178" s="77">
        <v>0</v>
      </c>
      <c r="G178" s="77">
        <v>0</v>
      </c>
    </row>
    <row r="179" spans="3:16" ht="42">
      <c r="C179" s="34" t="s">
        <v>130</v>
      </c>
      <c r="D179" s="77">
        <v>3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6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230</v>
      </c>
      <c r="E181" s="77">
        <v>15</v>
      </c>
      <c r="F181" s="77">
        <v>4</v>
      </c>
      <c r="G181" s="77">
        <v>0</v>
      </c>
    </row>
    <row r="182" spans="3:16" ht="21">
      <c r="C182" s="34" t="s">
        <v>56</v>
      </c>
      <c r="D182" s="77">
        <f>SUM(D176:D181)</f>
        <v>258</v>
      </c>
      <c r="E182" s="77">
        <f t="shared" ref="E182:G182" si="17">SUM(E176:E181)</f>
        <v>20</v>
      </c>
      <c r="F182" s="77">
        <f t="shared" si="17"/>
        <v>4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2.7131782945736434E-2</v>
      </c>
      <c r="E185" s="37">
        <f>E176/$E$182</f>
        <v>0.05</v>
      </c>
      <c r="F185" s="37">
        <f>F176/$F$182</f>
        <v>0</v>
      </c>
      <c r="G185" s="37">
        <f>G176/$G$182</f>
        <v>1</v>
      </c>
    </row>
    <row r="186" spans="3:16" ht="21">
      <c r="C186" s="34" t="s">
        <v>86</v>
      </c>
      <c r="D186" s="37">
        <f t="shared" ref="D186:D190" si="18">D177/$D$182</f>
        <v>1.1627906976744186E-2</v>
      </c>
      <c r="E186" s="37">
        <f t="shared" ref="E186:E190" si="19">E177/$E$182</f>
        <v>0.05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3.4883720930232558E-2</v>
      </c>
      <c r="E187" s="37">
        <f t="shared" si="19"/>
        <v>0.1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1.1627906976744186E-2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2.3255813953488372E-2</v>
      </c>
      <c r="E189" s="37">
        <f t="shared" si="19"/>
        <v>0.05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0.89147286821705429</v>
      </c>
      <c r="E190" s="37">
        <f t="shared" si="19"/>
        <v>0.75</v>
      </c>
      <c r="F190" s="37">
        <f t="shared" si="20"/>
        <v>1</v>
      </c>
      <c r="G190" s="37">
        <f t="shared" si="21"/>
        <v>0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4</v>
      </c>
      <c r="E197" s="35">
        <v>2</v>
      </c>
      <c r="F197" s="35">
        <v>0</v>
      </c>
      <c r="G197" s="54"/>
    </row>
    <row r="198" spans="3:16" ht="21">
      <c r="C198" s="40" t="s">
        <v>17</v>
      </c>
      <c r="D198" s="35">
        <v>14</v>
      </c>
      <c r="E198" s="35">
        <v>2</v>
      </c>
      <c r="F198" s="35">
        <v>1</v>
      </c>
    </row>
    <row r="199" spans="3:16" ht="21">
      <c r="C199" s="40" t="s">
        <v>56</v>
      </c>
      <c r="D199" s="35">
        <f>SUM(D197:D198)</f>
        <v>18</v>
      </c>
      <c r="E199" s="35">
        <f t="shared" ref="E199:F199" si="22">SUM(E197:E198)</f>
        <v>4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0.22222222222222221</v>
      </c>
      <c r="E202" s="37">
        <f>E197/$E$199</f>
        <v>0.5</v>
      </c>
      <c r="F202" s="37">
        <f>F197/$F$199</f>
        <v>0</v>
      </c>
    </row>
    <row r="203" spans="3:16" ht="21">
      <c r="C203" s="40" t="s">
        <v>17</v>
      </c>
      <c r="D203" s="37">
        <f>D198/$D$199</f>
        <v>0.77777777777777779</v>
      </c>
      <c r="E203" s="37">
        <f>E198/$E$199</f>
        <v>0.5</v>
      </c>
      <c r="F203" s="37">
        <f>F198/$F$199</f>
        <v>1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8</v>
      </c>
      <c r="E210" s="35">
        <v>0</v>
      </c>
      <c r="F210" s="35">
        <v>0</v>
      </c>
      <c r="G210" s="35">
        <f>SUM(D210:F210)</f>
        <v>8</v>
      </c>
    </row>
    <row r="211" spans="3:16" ht="21.75" customHeight="1">
      <c r="C211" s="34" t="s">
        <v>93</v>
      </c>
      <c r="D211" s="35">
        <v>3</v>
      </c>
      <c r="E211" s="35">
        <v>0</v>
      </c>
      <c r="F211" s="35">
        <v>1</v>
      </c>
      <c r="G211" s="35">
        <f t="shared" ref="G211:G214" si="23">SUM(D211:F211)</f>
        <v>4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7</v>
      </c>
      <c r="E213" s="35">
        <v>4</v>
      </c>
      <c r="F213" s="35">
        <v>0</v>
      </c>
      <c r="G213" s="35">
        <f t="shared" si="23"/>
        <v>11</v>
      </c>
    </row>
    <row r="214" spans="3:16" ht="21">
      <c r="C214" s="34" t="s">
        <v>56</v>
      </c>
      <c r="D214" s="35">
        <f>SUM(D210:D213)</f>
        <v>18</v>
      </c>
      <c r="E214" s="35">
        <f t="shared" ref="E214:F214" si="24">SUM(E210:E213)</f>
        <v>4</v>
      </c>
      <c r="F214" s="35">
        <f t="shared" si="24"/>
        <v>1</v>
      </c>
      <c r="G214" s="35">
        <f t="shared" si="23"/>
        <v>23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0.44444444444444442</v>
      </c>
      <c r="E218" s="37">
        <f>E210/$E$214</f>
        <v>0</v>
      </c>
      <c r="F218" s="37">
        <f>F210/$F$214</f>
        <v>0</v>
      </c>
      <c r="G218" s="37">
        <f>G210/$G$214</f>
        <v>0.34782608695652173</v>
      </c>
    </row>
    <row r="219" spans="3:16" ht="21">
      <c r="C219" s="34" t="s">
        <v>93</v>
      </c>
      <c r="D219" s="37">
        <f t="shared" ref="D219:D221" si="25">D211/$D$214</f>
        <v>0.16666666666666666</v>
      </c>
      <c r="E219" s="37">
        <f t="shared" ref="E219:E221" si="26">E211/$E$214</f>
        <v>0</v>
      </c>
      <c r="F219" s="37">
        <f t="shared" ref="F219:F221" si="27">F211/$F$214</f>
        <v>1</v>
      </c>
      <c r="G219" s="37">
        <f t="shared" ref="G219:G221" si="28">G211/$G$214</f>
        <v>0.17391304347826086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0.3888888888888889</v>
      </c>
      <c r="E221" s="37">
        <f t="shared" si="26"/>
        <v>1</v>
      </c>
      <c r="F221" s="37">
        <f t="shared" si="27"/>
        <v>0</v>
      </c>
      <c r="G221" s="37">
        <f t="shared" si="28"/>
        <v>0.47826086956521741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201</v>
      </c>
      <c r="E231" s="35">
        <v>14</v>
      </c>
      <c r="F231" s="35">
        <v>2</v>
      </c>
      <c r="G231" s="35">
        <v>1</v>
      </c>
      <c r="H231" s="36">
        <f>SUM(D231:G231)</f>
        <v>218</v>
      </c>
    </row>
    <row r="232" spans="3:16" ht="21">
      <c r="C232" s="40" t="s">
        <v>17</v>
      </c>
      <c r="D232" s="35">
        <v>39</v>
      </c>
      <c r="E232" s="35">
        <v>4</v>
      </c>
      <c r="F232" s="35">
        <v>2</v>
      </c>
      <c r="G232" s="35">
        <v>0</v>
      </c>
      <c r="H232" s="36">
        <f t="shared" ref="H232:H234" si="29">SUM(D232:G232)</f>
        <v>45</v>
      </c>
    </row>
    <row r="233" spans="3:16" ht="42">
      <c r="C233" s="40" t="s">
        <v>133</v>
      </c>
      <c r="D233" s="35">
        <v>11</v>
      </c>
      <c r="E233" s="35">
        <v>0</v>
      </c>
      <c r="F233" s="35">
        <v>0</v>
      </c>
      <c r="G233" s="35">
        <v>0</v>
      </c>
      <c r="H233" s="36">
        <f t="shared" si="29"/>
        <v>11</v>
      </c>
    </row>
    <row r="234" spans="3:16" ht="21.75" customHeight="1">
      <c r="C234" s="40" t="s">
        <v>56</v>
      </c>
      <c r="D234" s="35">
        <f>SUM(D231:D233)</f>
        <v>251</v>
      </c>
      <c r="E234" s="35">
        <f t="shared" ref="E234:G234" si="30">SUM(E231:E233)</f>
        <v>18</v>
      </c>
      <c r="F234" s="35">
        <f t="shared" si="30"/>
        <v>4</v>
      </c>
      <c r="G234" s="35">
        <f t="shared" si="30"/>
        <v>1</v>
      </c>
      <c r="H234" s="36">
        <f t="shared" si="29"/>
        <v>274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0.80079681274900394</v>
      </c>
      <c r="E237" s="37">
        <f>E231/$E$234</f>
        <v>0.77777777777777779</v>
      </c>
      <c r="F237" s="37">
        <f>F231/$F$234</f>
        <v>0.5</v>
      </c>
      <c r="G237" s="37">
        <f>G231/$G$234</f>
        <v>1</v>
      </c>
      <c r="H237" s="38">
        <f>H231/$H$234</f>
        <v>0.79562043795620441</v>
      </c>
    </row>
    <row r="238" spans="3:16" ht="21">
      <c r="C238" s="40" t="s">
        <v>17</v>
      </c>
      <c r="D238" s="37">
        <f t="shared" ref="D238:D239" si="31">D232/$D$234</f>
        <v>0.15537848605577689</v>
      </c>
      <c r="E238" s="37">
        <f t="shared" ref="E238:E239" si="32">E232/$E$234</f>
        <v>0.22222222222222221</v>
      </c>
      <c r="F238" s="37">
        <f t="shared" ref="F238:F239" si="33">F232/$F$234</f>
        <v>0.5</v>
      </c>
      <c r="G238" s="37">
        <f t="shared" ref="G238:G239" si="34">G232/$G$234</f>
        <v>0</v>
      </c>
      <c r="H238" s="38">
        <f t="shared" ref="H238:H239" si="35">H232/$H$234</f>
        <v>0.16423357664233576</v>
      </c>
    </row>
    <row r="239" spans="3:16" ht="42">
      <c r="C239" s="40" t="s">
        <v>133</v>
      </c>
      <c r="D239" s="37">
        <f t="shared" si="31"/>
        <v>4.3824701195219126E-2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4.0145985401459854E-2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1</v>
      </c>
    </row>
    <row r="251" spans="3:16" ht="21">
      <c r="C251" s="40">
        <v>3</v>
      </c>
      <c r="D251" s="35">
        <v>19</v>
      </c>
      <c r="E251" s="35">
        <v>2</v>
      </c>
      <c r="F251" s="35">
        <v>0</v>
      </c>
      <c r="G251" s="35">
        <v>0</v>
      </c>
      <c r="H251" s="35">
        <f t="shared" si="36"/>
        <v>21</v>
      </c>
    </row>
    <row r="252" spans="3:16" ht="21">
      <c r="C252" s="40">
        <v>4</v>
      </c>
      <c r="D252" s="35">
        <v>137</v>
      </c>
      <c r="E252" s="35">
        <v>9</v>
      </c>
      <c r="F252" s="35">
        <v>2</v>
      </c>
      <c r="G252" s="35">
        <v>0</v>
      </c>
      <c r="H252" s="35">
        <f t="shared" si="36"/>
        <v>148</v>
      </c>
    </row>
    <row r="253" spans="3:16" ht="21">
      <c r="C253" s="40">
        <v>5</v>
      </c>
      <c r="D253" s="35">
        <v>94</v>
      </c>
      <c r="E253" s="35">
        <v>7</v>
      </c>
      <c r="F253" s="35">
        <v>2</v>
      </c>
      <c r="G253" s="35">
        <v>1</v>
      </c>
      <c r="H253" s="35">
        <f t="shared" si="36"/>
        <v>104</v>
      </c>
    </row>
    <row r="254" spans="3:16" ht="21">
      <c r="C254" s="40" t="s">
        <v>56</v>
      </c>
      <c r="D254" s="35">
        <f>SUM(D249:D253)</f>
        <v>251</v>
      </c>
      <c r="E254" s="35">
        <f t="shared" ref="E254:H254" si="37">SUM(E249:E253)</f>
        <v>18</v>
      </c>
      <c r="F254" s="35">
        <f t="shared" si="37"/>
        <v>4</v>
      </c>
      <c r="G254" s="35">
        <f t="shared" si="37"/>
        <v>1</v>
      </c>
      <c r="H254" s="35">
        <f t="shared" si="37"/>
        <v>274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3.9840637450199202E-3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3.6496350364963502E-3</v>
      </c>
    </row>
    <row r="259" spans="3:16" ht="21">
      <c r="C259" s="40">
        <v>3</v>
      </c>
      <c r="D259" s="37">
        <f t="shared" si="38"/>
        <v>7.5697211155378488E-2</v>
      </c>
      <c r="E259" s="37">
        <f t="shared" si="39"/>
        <v>0.1111111111111111</v>
      </c>
      <c r="F259" s="37">
        <f t="shared" si="40"/>
        <v>0</v>
      </c>
      <c r="G259" s="37">
        <f t="shared" si="41"/>
        <v>0</v>
      </c>
      <c r="H259" s="37">
        <f t="shared" si="42"/>
        <v>7.6642335766423361E-2</v>
      </c>
    </row>
    <row r="260" spans="3:16" ht="21">
      <c r="C260" s="40">
        <v>4</v>
      </c>
      <c r="D260" s="37">
        <f t="shared" si="38"/>
        <v>0.54581673306772904</v>
      </c>
      <c r="E260" s="37">
        <f t="shared" si="39"/>
        <v>0.5</v>
      </c>
      <c r="F260" s="37">
        <f t="shared" si="40"/>
        <v>0.5</v>
      </c>
      <c r="G260" s="37">
        <f t="shared" si="41"/>
        <v>0</v>
      </c>
      <c r="H260" s="37">
        <f t="shared" si="42"/>
        <v>0.54014598540145986</v>
      </c>
    </row>
    <row r="261" spans="3:16" ht="21">
      <c r="C261" s="40">
        <v>5</v>
      </c>
      <c r="D261" s="37">
        <f t="shared" si="38"/>
        <v>0.37450199203187251</v>
      </c>
      <c r="E261" s="37">
        <f t="shared" si="39"/>
        <v>0.3888888888888889</v>
      </c>
      <c r="F261" s="37">
        <f t="shared" si="40"/>
        <v>0.5</v>
      </c>
      <c r="G261" s="37">
        <f t="shared" si="41"/>
        <v>1</v>
      </c>
      <c r="H261" s="37">
        <f t="shared" si="42"/>
        <v>0.37956204379562042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185</v>
      </c>
      <c r="E268" s="37">
        <f>D268/$D$272</f>
        <v>0.73705179282868527</v>
      </c>
    </row>
    <row r="269" spans="3:16" ht="21">
      <c r="C269" s="34" t="s">
        <v>104</v>
      </c>
      <c r="D269" s="35">
        <v>65</v>
      </c>
      <c r="E269" s="37">
        <f t="shared" ref="E269:E270" si="43">D269/$D$272</f>
        <v>0.25896414342629481</v>
      </c>
    </row>
    <row r="270" spans="3:16" ht="21">
      <c r="C270" s="34" t="s">
        <v>101</v>
      </c>
      <c r="D270" s="35">
        <v>1</v>
      </c>
      <c r="E270" s="37">
        <f t="shared" si="43"/>
        <v>3.9840637450199202E-3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251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105"/>
  <sheetViews>
    <sheetView workbookViewId="0">
      <selection activeCell="E88" sqref="E88:G9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364</v>
      </c>
      <c r="D15" s="102" t="s">
        <v>364</v>
      </c>
      <c r="E15" s="102" t="s">
        <v>312</v>
      </c>
      <c r="F15" s="102" t="s">
        <v>379</v>
      </c>
      <c r="G15" s="102" t="s">
        <v>16</v>
      </c>
      <c r="H15" s="102" t="s">
        <v>387</v>
      </c>
      <c r="I15" s="102" t="s">
        <v>388</v>
      </c>
      <c r="J15" s="102" t="s">
        <v>335</v>
      </c>
      <c r="K15" s="102" t="s">
        <v>336</v>
      </c>
    </row>
    <row r="16" spans="2:16">
      <c r="B16" s="90">
        <v>2</v>
      </c>
      <c r="C16" s="101" t="s">
        <v>365</v>
      </c>
      <c r="D16" s="101" t="s">
        <v>366</v>
      </c>
      <c r="E16" s="101" t="s">
        <v>320</v>
      </c>
      <c r="F16" s="101" t="s">
        <v>380</v>
      </c>
      <c r="G16" s="101" t="s">
        <v>16</v>
      </c>
      <c r="H16" s="101" t="s">
        <v>389</v>
      </c>
      <c r="I16" s="101" t="s">
        <v>390</v>
      </c>
      <c r="J16" s="101" t="s">
        <v>337</v>
      </c>
      <c r="K16" s="101" t="s">
        <v>321</v>
      </c>
    </row>
    <row r="17" spans="2:15">
      <c r="B17" s="90">
        <v>3</v>
      </c>
      <c r="C17" s="102" t="s">
        <v>350</v>
      </c>
      <c r="D17" s="102" t="s">
        <v>350</v>
      </c>
      <c r="E17" s="102" t="s">
        <v>312</v>
      </c>
      <c r="F17" s="102" t="s">
        <v>351</v>
      </c>
      <c r="G17" s="102" t="s">
        <v>16</v>
      </c>
      <c r="H17" s="102" t="s">
        <v>352</v>
      </c>
      <c r="I17" s="102" t="s">
        <v>353</v>
      </c>
      <c r="J17" s="102" t="s">
        <v>335</v>
      </c>
      <c r="K17" s="102" t="s">
        <v>321</v>
      </c>
    </row>
    <row r="18" spans="2:15">
      <c r="B18" s="90">
        <v>4</v>
      </c>
      <c r="C18" s="101" t="s">
        <v>367</v>
      </c>
      <c r="D18" s="101" t="s">
        <v>368</v>
      </c>
      <c r="E18" s="101" t="s">
        <v>403</v>
      </c>
      <c r="F18" s="101" t="s">
        <v>381</v>
      </c>
      <c r="G18" s="101" t="s">
        <v>316</v>
      </c>
      <c r="H18" s="101" t="s">
        <v>391</v>
      </c>
      <c r="I18" s="101" t="s">
        <v>392</v>
      </c>
      <c r="J18" s="101" t="s">
        <v>313</v>
      </c>
      <c r="K18" s="101" t="s">
        <v>314</v>
      </c>
    </row>
    <row r="19" spans="2:15">
      <c r="B19" s="90">
        <v>5</v>
      </c>
      <c r="C19" s="102" t="s">
        <v>369</v>
      </c>
      <c r="D19" s="102" t="s">
        <v>370</v>
      </c>
      <c r="E19" s="102" t="s">
        <v>320</v>
      </c>
      <c r="F19" s="102" t="s">
        <v>382</v>
      </c>
      <c r="G19" s="102" t="s">
        <v>16</v>
      </c>
      <c r="H19" s="102" t="s">
        <v>393</v>
      </c>
      <c r="I19" s="102" t="s">
        <v>394</v>
      </c>
      <c r="J19" s="102" t="s">
        <v>407</v>
      </c>
      <c r="K19" s="102" t="s">
        <v>321</v>
      </c>
    </row>
    <row r="20" spans="2:15">
      <c r="B20" s="90">
        <v>6</v>
      </c>
      <c r="C20" s="101" t="s">
        <v>371</v>
      </c>
      <c r="D20" s="101" t="s">
        <v>372</v>
      </c>
      <c r="E20" s="101" t="s">
        <v>320</v>
      </c>
      <c r="F20" s="101" t="s">
        <v>383</v>
      </c>
      <c r="G20" s="101" t="s">
        <v>16</v>
      </c>
      <c r="H20" s="101" t="s">
        <v>395</v>
      </c>
      <c r="I20" s="101" t="s">
        <v>396</v>
      </c>
      <c r="J20" s="101" t="s">
        <v>337</v>
      </c>
      <c r="K20" s="101" t="s">
        <v>321</v>
      </c>
    </row>
    <row r="21" spans="2:15">
      <c r="B21" s="90">
        <v>7</v>
      </c>
      <c r="C21" s="102" t="s">
        <v>373</v>
      </c>
      <c r="D21" s="102" t="s">
        <v>374</v>
      </c>
      <c r="E21" s="102" t="s">
        <v>312</v>
      </c>
      <c r="F21" s="102" t="s">
        <v>384</v>
      </c>
      <c r="G21" s="102" t="s">
        <v>16</v>
      </c>
      <c r="H21" s="102" t="s">
        <v>397</v>
      </c>
      <c r="I21" s="102" t="s">
        <v>398</v>
      </c>
      <c r="J21" s="102" t="s">
        <v>336</v>
      </c>
      <c r="K21" s="102" t="s">
        <v>321</v>
      </c>
    </row>
    <row r="22" spans="2:15">
      <c r="B22" s="90">
        <v>8</v>
      </c>
      <c r="C22" s="101" t="s">
        <v>375</v>
      </c>
      <c r="D22" s="101" t="s">
        <v>376</v>
      </c>
      <c r="E22" s="101" t="s">
        <v>404</v>
      </c>
      <c r="F22" s="101" t="s">
        <v>385</v>
      </c>
      <c r="G22" s="101" t="s">
        <v>406</v>
      </c>
      <c r="H22" s="101" t="s">
        <v>399</v>
      </c>
      <c r="I22" s="101" t="s">
        <v>400</v>
      </c>
      <c r="J22" s="101" t="s">
        <v>335</v>
      </c>
      <c r="K22" s="101" t="s">
        <v>321</v>
      </c>
    </row>
    <row r="23" spans="2:15">
      <c r="B23" s="90">
        <v>9</v>
      </c>
      <c r="C23" s="102" t="s">
        <v>377</v>
      </c>
      <c r="D23" s="102" t="s">
        <v>378</v>
      </c>
      <c r="E23" s="102" t="s">
        <v>405</v>
      </c>
      <c r="F23" s="102" t="s">
        <v>386</v>
      </c>
      <c r="G23" s="102" t="s">
        <v>316</v>
      </c>
      <c r="H23" s="102" t="s">
        <v>401</v>
      </c>
      <c r="I23" s="102" t="s">
        <v>402</v>
      </c>
      <c r="J23" s="102" t="s">
        <v>313</v>
      </c>
      <c r="K23" s="102" t="s">
        <v>314</v>
      </c>
    </row>
    <row r="24" spans="2:15">
      <c r="B24" s="90">
        <v>10</v>
      </c>
      <c r="C24" s="101" t="s">
        <v>323</v>
      </c>
      <c r="D24" s="101" t="s">
        <v>323</v>
      </c>
      <c r="E24" s="101" t="s">
        <v>315</v>
      </c>
      <c r="F24" s="101" t="s">
        <v>327</v>
      </c>
      <c r="G24" s="101" t="s">
        <v>316</v>
      </c>
      <c r="H24" s="101" t="s">
        <v>330</v>
      </c>
      <c r="I24" s="101" t="s">
        <v>331</v>
      </c>
      <c r="J24" s="101" t="s">
        <v>337</v>
      </c>
      <c r="K24" s="101" t="s">
        <v>321</v>
      </c>
    </row>
    <row r="25" spans="2:15">
      <c r="B25" s="90">
        <v>11</v>
      </c>
      <c r="C25" s="102" t="s">
        <v>324</v>
      </c>
      <c r="D25" s="102" t="s">
        <v>324</v>
      </c>
      <c r="E25" s="102" t="s">
        <v>315</v>
      </c>
      <c r="F25" s="102" t="s">
        <v>328</v>
      </c>
      <c r="G25" s="102" t="s">
        <v>316</v>
      </c>
      <c r="H25" s="102" t="s">
        <v>330</v>
      </c>
      <c r="I25" s="102" t="s">
        <v>332</v>
      </c>
      <c r="J25" s="102" t="s">
        <v>337</v>
      </c>
      <c r="K25" s="102" t="s">
        <v>321</v>
      </c>
    </row>
    <row r="26" spans="2:15">
      <c r="B26" s="90">
        <v>12</v>
      </c>
      <c r="C26" s="101" t="s">
        <v>325</v>
      </c>
      <c r="D26" s="101" t="s">
        <v>326</v>
      </c>
      <c r="E26" s="101" t="s">
        <v>315</v>
      </c>
      <c r="F26" s="101" t="s">
        <v>329</v>
      </c>
      <c r="G26" s="101" t="s">
        <v>316</v>
      </c>
      <c r="H26" s="101" t="s">
        <v>333</v>
      </c>
      <c r="I26" s="101" t="s">
        <v>334</v>
      </c>
      <c r="J26" s="101" t="s">
        <v>336</v>
      </c>
      <c r="K26" s="101" t="s">
        <v>314</v>
      </c>
    </row>
    <row r="27" spans="2:15">
      <c r="B27" s="94"/>
      <c r="C27" s="95"/>
      <c r="D27" s="95"/>
    </row>
    <row r="28" spans="2:15" ht="81" customHeight="1">
      <c r="B28" s="96" t="s">
        <v>6</v>
      </c>
      <c r="C28" s="97" t="s">
        <v>106</v>
      </c>
      <c r="D28" s="98" t="s">
        <v>108</v>
      </c>
      <c r="E28" s="11"/>
      <c r="F28" s="12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1</v>
      </c>
      <c r="C29" s="91" t="s">
        <v>317</v>
      </c>
      <c r="D29" s="91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2</v>
      </c>
      <c r="C30" s="93" t="s">
        <v>170</v>
      </c>
      <c r="D30" s="93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73">
        <v>3</v>
      </c>
      <c r="C31" s="91" t="s">
        <v>317</v>
      </c>
      <c r="D31" s="91" t="s">
        <v>109</v>
      </c>
      <c r="E31" s="17"/>
      <c r="F31" s="17"/>
      <c r="G31" s="13"/>
      <c r="H31" s="13"/>
      <c r="I31" s="14"/>
      <c r="J31" s="13"/>
      <c r="K31" s="13"/>
      <c r="L31" s="13"/>
      <c r="M31" s="13"/>
      <c r="N31" s="15"/>
      <c r="O31" s="16"/>
    </row>
    <row r="32" spans="2:15" ht="15.75">
      <c r="B32" s="73">
        <v>4</v>
      </c>
      <c r="C32" s="93" t="s">
        <v>317</v>
      </c>
      <c r="D32" s="93" t="s">
        <v>110</v>
      </c>
      <c r="E32" s="17"/>
      <c r="F32" s="17"/>
      <c r="G32" s="13"/>
      <c r="H32" s="13"/>
      <c r="I32" s="14"/>
      <c r="J32" s="13"/>
      <c r="K32" s="13"/>
      <c r="L32" s="13"/>
      <c r="M32" s="13"/>
      <c r="N32" s="15"/>
      <c r="O32" s="16"/>
    </row>
    <row r="33" spans="2:15" ht="15.75">
      <c r="B33" s="73">
        <v>5</v>
      </c>
      <c r="C33" s="91" t="s">
        <v>107</v>
      </c>
      <c r="D33" s="91" t="s">
        <v>109</v>
      </c>
      <c r="E33" s="17"/>
      <c r="F33" s="17"/>
      <c r="G33" s="13"/>
      <c r="H33" s="13"/>
      <c r="I33" s="14"/>
      <c r="J33" s="13"/>
      <c r="K33" s="13"/>
      <c r="L33" s="13"/>
      <c r="M33" s="13"/>
      <c r="N33" s="15"/>
      <c r="O33" s="16"/>
    </row>
    <row r="34" spans="2:15" ht="15.75">
      <c r="B34" s="73">
        <v>6</v>
      </c>
      <c r="C34" s="93" t="s">
        <v>170</v>
      </c>
      <c r="D34" s="93" t="s">
        <v>109</v>
      </c>
      <c r="E34" s="17"/>
      <c r="F34" s="17"/>
      <c r="G34" s="13"/>
      <c r="H34" s="13"/>
      <c r="I34" s="14"/>
      <c r="J34" s="13"/>
      <c r="K34" s="13"/>
      <c r="L34" s="13"/>
      <c r="M34" s="13"/>
      <c r="N34" s="15"/>
      <c r="O34" s="16"/>
    </row>
    <row r="35" spans="2:15" ht="15.75">
      <c r="B35" s="73">
        <v>7</v>
      </c>
      <c r="C35" s="91" t="s">
        <v>107</v>
      </c>
      <c r="D35" s="91" t="s">
        <v>110</v>
      </c>
      <c r="E35" s="17"/>
      <c r="F35" s="17"/>
      <c r="G35" s="13"/>
      <c r="H35" s="13"/>
      <c r="I35" s="14"/>
      <c r="J35" s="13"/>
      <c r="K35" s="13"/>
      <c r="L35" s="13"/>
      <c r="M35" s="13"/>
      <c r="N35" s="15"/>
      <c r="O35" s="16"/>
    </row>
    <row r="36" spans="2:15" ht="15.75">
      <c r="B36" s="73">
        <v>8</v>
      </c>
      <c r="C36" s="93" t="s">
        <v>170</v>
      </c>
      <c r="D36" s="93" t="s">
        <v>110</v>
      </c>
      <c r="E36" s="17"/>
      <c r="F36" s="17"/>
      <c r="G36" s="13"/>
      <c r="H36" s="13"/>
      <c r="I36" s="14"/>
      <c r="J36" s="13"/>
      <c r="K36" s="13"/>
      <c r="L36" s="13"/>
      <c r="M36" s="13"/>
      <c r="N36" s="15"/>
      <c r="O36" s="16"/>
    </row>
    <row r="37" spans="2:15" ht="15.75">
      <c r="B37" s="73">
        <v>9</v>
      </c>
      <c r="C37" s="91" t="s">
        <v>317</v>
      </c>
      <c r="D37" s="91" t="s">
        <v>110</v>
      </c>
      <c r="E37" s="17"/>
      <c r="F37" s="17"/>
      <c r="G37" s="13"/>
      <c r="H37" s="13"/>
      <c r="I37" s="14"/>
      <c r="J37" s="13"/>
      <c r="K37" s="13"/>
      <c r="L37" s="13"/>
      <c r="M37" s="13"/>
      <c r="N37" s="15"/>
      <c r="O37" s="16"/>
    </row>
    <row r="38" spans="2:15" ht="15.75">
      <c r="B38" s="73">
        <v>10</v>
      </c>
      <c r="C38" s="93" t="s">
        <v>107</v>
      </c>
      <c r="D38" s="93" t="s">
        <v>109</v>
      </c>
      <c r="E38" s="17"/>
      <c r="F38" s="17"/>
      <c r="G38" s="13"/>
      <c r="H38" s="13"/>
      <c r="I38" s="14"/>
      <c r="J38" s="13"/>
      <c r="K38" s="13"/>
      <c r="L38" s="13"/>
      <c r="M38" s="13"/>
      <c r="N38" s="15"/>
      <c r="O38" s="16"/>
    </row>
    <row r="39" spans="2:15" ht="15.75">
      <c r="B39" s="73">
        <v>11</v>
      </c>
      <c r="C39" s="91" t="s">
        <v>107</v>
      </c>
      <c r="D39" s="91" t="s">
        <v>109</v>
      </c>
      <c r="E39" s="17"/>
      <c r="F39" s="17"/>
      <c r="G39" s="13"/>
      <c r="H39" s="13"/>
      <c r="I39" s="14"/>
      <c r="J39" s="13"/>
      <c r="K39" s="13"/>
      <c r="L39" s="13"/>
      <c r="M39" s="13"/>
      <c r="N39" s="15"/>
      <c r="O39" s="16"/>
    </row>
    <row r="40" spans="2:15" ht="15.75">
      <c r="B40" s="73">
        <v>12</v>
      </c>
      <c r="C40" s="93" t="s">
        <v>107</v>
      </c>
      <c r="D40" s="93" t="s">
        <v>110</v>
      </c>
      <c r="E40" s="17"/>
      <c r="F40" s="17"/>
      <c r="G40" s="13"/>
      <c r="H40" s="13"/>
      <c r="I40" s="14"/>
      <c r="J40" s="13"/>
      <c r="K40" s="13"/>
      <c r="L40" s="13"/>
      <c r="M40" s="13"/>
      <c r="N40" s="15"/>
      <c r="O40" s="16"/>
    </row>
    <row r="41" spans="2:15" ht="15.75"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5" ht="78.75">
      <c r="B42" s="7" t="s">
        <v>6</v>
      </c>
      <c r="C42" s="8" t="s">
        <v>111</v>
      </c>
      <c r="D42" s="8" t="s">
        <v>19</v>
      </c>
    </row>
    <row r="43" spans="2:15" s="20" customFormat="1">
      <c r="B43" s="68">
        <v>1</v>
      </c>
      <c r="C43" s="102" t="s">
        <v>170</v>
      </c>
      <c r="D43" s="102" t="s">
        <v>408</v>
      </c>
      <c r="G43" s="19"/>
    </row>
    <row r="44" spans="2:15" s="20" customFormat="1" ht="30">
      <c r="B44" s="68">
        <v>2</v>
      </c>
      <c r="C44" s="101" t="s">
        <v>38</v>
      </c>
      <c r="D44" s="103" t="s">
        <v>412</v>
      </c>
      <c r="G44" s="19"/>
    </row>
    <row r="45" spans="2:15" s="20" customFormat="1" ht="45">
      <c r="B45" s="68">
        <v>3</v>
      </c>
      <c r="C45" s="102" t="s">
        <v>38</v>
      </c>
      <c r="D45" s="99" t="s">
        <v>354</v>
      </c>
      <c r="G45" s="19"/>
    </row>
    <row r="46" spans="2:15" s="20" customFormat="1">
      <c r="B46" s="68">
        <v>4</v>
      </c>
      <c r="C46" s="101" t="s">
        <v>38</v>
      </c>
      <c r="D46" s="101" t="s">
        <v>409</v>
      </c>
      <c r="G46" s="19"/>
    </row>
    <row r="47" spans="2:15" s="20" customFormat="1" ht="60">
      <c r="B47" s="68">
        <v>5</v>
      </c>
      <c r="C47" s="102" t="s">
        <v>38</v>
      </c>
      <c r="D47" s="99" t="s">
        <v>413</v>
      </c>
      <c r="G47" s="19"/>
    </row>
    <row r="48" spans="2:15" s="20" customFormat="1" ht="60">
      <c r="B48" s="68">
        <v>6</v>
      </c>
      <c r="C48" s="101" t="s">
        <v>20</v>
      </c>
      <c r="D48" s="103" t="s">
        <v>414</v>
      </c>
      <c r="G48" s="19"/>
    </row>
    <row r="49" spans="2:7" s="20" customFormat="1">
      <c r="B49" s="68">
        <v>7</v>
      </c>
      <c r="C49" s="102" t="s">
        <v>20</v>
      </c>
      <c r="D49" s="102" t="s">
        <v>410</v>
      </c>
      <c r="G49" s="19"/>
    </row>
    <row r="50" spans="2:7" s="20" customFormat="1">
      <c r="B50" s="68">
        <v>8</v>
      </c>
      <c r="C50" s="101" t="s">
        <v>170</v>
      </c>
      <c r="D50" s="101" t="s">
        <v>411</v>
      </c>
      <c r="G50" s="19"/>
    </row>
    <row r="51" spans="2:7" s="20" customFormat="1" ht="45">
      <c r="B51" s="68">
        <v>9</v>
      </c>
      <c r="C51" s="102" t="s">
        <v>20</v>
      </c>
      <c r="D51" s="99" t="s">
        <v>415</v>
      </c>
      <c r="G51" s="19"/>
    </row>
    <row r="52" spans="2:7" s="20" customFormat="1">
      <c r="B52" s="68">
        <v>10</v>
      </c>
      <c r="C52" s="101" t="s">
        <v>38</v>
      </c>
      <c r="D52" s="101" t="s">
        <v>340</v>
      </c>
      <c r="G52" s="19"/>
    </row>
    <row r="53" spans="2:7" s="20" customFormat="1" ht="45">
      <c r="B53" s="68">
        <v>11</v>
      </c>
      <c r="C53" s="102" t="s">
        <v>38</v>
      </c>
      <c r="D53" s="99" t="s">
        <v>343</v>
      </c>
      <c r="G53" s="19"/>
    </row>
    <row r="54" spans="2:7" s="20" customFormat="1">
      <c r="B54" s="68">
        <v>12</v>
      </c>
      <c r="C54" s="101" t="s">
        <v>341</v>
      </c>
      <c r="D54" s="101" t="s">
        <v>342</v>
      </c>
      <c r="G54" s="19"/>
    </row>
    <row r="56" spans="2:7" ht="63">
      <c r="B56" s="7" t="s">
        <v>6</v>
      </c>
      <c r="C56" s="8" t="s">
        <v>21</v>
      </c>
      <c r="D56" s="8" t="s">
        <v>112</v>
      </c>
      <c r="E56" s="8" t="s">
        <v>22</v>
      </c>
    </row>
    <row r="57" spans="2:7" s="20" customFormat="1">
      <c r="B57" s="68">
        <v>1</v>
      </c>
      <c r="C57" s="102" t="s">
        <v>170</v>
      </c>
      <c r="D57" s="102" t="s">
        <v>38</v>
      </c>
      <c r="E57" s="102" t="s">
        <v>17</v>
      </c>
      <c r="G57" s="19"/>
    </row>
    <row r="58" spans="2:7" s="20" customFormat="1" ht="60">
      <c r="B58" s="68">
        <v>2</v>
      </c>
      <c r="C58" s="101" t="s">
        <v>170</v>
      </c>
      <c r="D58" s="101" t="s">
        <v>341</v>
      </c>
      <c r="E58" s="103" t="s">
        <v>417</v>
      </c>
      <c r="G58" s="19"/>
    </row>
    <row r="59" spans="2:7" s="20" customFormat="1">
      <c r="B59" s="68">
        <v>3</v>
      </c>
      <c r="C59" s="102" t="s">
        <v>170</v>
      </c>
      <c r="D59" s="102" t="s">
        <v>38</v>
      </c>
      <c r="E59" s="102" t="s">
        <v>355</v>
      </c>
      <c r="G59" s="19"/>
    </row>
    <row r="60" spans="2:7" s="20" customFormat="1" ht="46.5" customHeight="1">
      <c r="B60" s="68">
        <v>4</v>
      </c>
      <c r="C60" s="101" t="s">
        <v>38</v>
      </c>
      <c r="D60" s="101" t="s">
        <v>38</v>
      </c>
      <c r="E60" s="103" t="s">
        <v>418</v>
      </c>
      <c r="G60" s="19"/>
    </row>
    <row r="61" spans="2:7" s="20" customFormat="1" ht="60">
      <c r="B61" s="68">
        <v>5</v>
      </c>
      <c r="C61" s="102" t="s">
        <v>38</v>
      </c>
      <c r="D61" s="102" t="s">
        <v>38</v>
      </c>
      <c r="E61" s="99" t="s">
        <v>419</v>
      </c>
      <c r="G61" s="19"/>
    </row>
    <row r="62" spans="2:7" s="20" customFormat="1">
      <c r="B62" s="68">
        <v>6</v>
      </c>
      <c r="C62" s="101" t="s">
        <v>170</v>
      </c>
      <c r="D62" s="101" t="s">
        <v>318</v>
      </c>
      <c r="E62" s="101" t="s">
        <v>416</v>
      </c>
      <c r="G62" s="19"/>
    </row>
    <row r="63" spans="2:7" s="20" customFormat="1" ht="30">
      <c r="B63" s="68">
        <v>7</v>
      </c>
      <c r="C63" s="102" t="s">
        <v>20</v>
      </c>
      <c r="D63" s="102" t="s">
        <v>318</v>
      </c>
      <c r="E63" s="99" t="s">
        <v>420</v>
      </c>
      <c r="G63" s="19"/>
    </row>
    <row r="64" spans="2:7" s="20" customFormat="1">
      <c r="B64" s="68">
        <v>8</v>
      </c>
      <c r="C64" s="101" t="s">
        <v>170</v>
      </c>
      <c r="D64" s="101" t="s">
        <v>318</v>
      </c>
      <c r="E64" s="101" t="s">
        <v>17</v>
      </c>
      <c r="G64" s="19"/>
    </row>
    <row r="65" spans="1:18" s="20" customFormat="1" ht="60">
      <c r="B65" s="68">
        <v>9</v>
      </c>
      <c r="C65" s="102" t="s">
        <v>20</v>
      </c>
      <c r="D65" s="102" t="s">
        <v>318</v>
      </c>
      <c r="E65" s="99" t="s">
        <v>421</v>
      </c>
      <c r="G65" s="19"/>
    </row>
    <row r="66" spans="1:18" s="20" customFormat="1" ht="45">
      <c r="B66" s="68">
        <v>10</v>
      </c>
      <c r="C66" s="101" t="s">
        <v>38</v>
      </c>
      <c r="D66" s="101" t="s">
        <v>318</v>
      </c>
      <c r="E66" s="103" t="s">
        <v>344</v>
      </c>
      <c r="G66" s="19"/>
    </row>
    <row r="67" spans="1:18" s="20" customFormat="1" ht="45">
      <c r="B67" s="68">
        <v>11</v>
      </c>
      <c r="C67" s="102" t="s">
        <v>20</v>
      </c>
      <c r="D67" s="102" t="s">
        <v>38</v>
      </c>
      <c r="E67" s="99" t="s">
        <v>345</v>
      </c>
      <c r="G67" s="19"/>
    </row>
    <row r="68" spans="1:18" s="20" customFormat="1" ht="60">
      <c r="B68" s="68">
        <v>12</v>
      </c>
      <c r="C68" s="101" t="s">
        <v>341</v>
      </c>
      <c r="D68" s="101" t="s">
        <v>318</v>
      </c>
      <c r="E68" s="103" t="s">
        <v>346</v>
      </c>
      <c r="G68" s="19"/>
    </row>
    <row r="70" spans="1:18" ht="56.25" customHeight="1">
      <c r="C70" s="124" t="s">
        <v>23</v>
      </c>
      <c r="D70" s="124"/>
      <c r="E70" s="124"/>
      <c r="F70" s="124"/>
      <c r="G70" s="124"/>
      <c r="H70" s="124"/>
      <c r="I70" s="124"/>
      <c r="J70" s="124"/>
      <c r="K70" s="21"/>
      <c r="L70" s="21"/>
      <c r="M70" s="21"/>
      <c r="O70" s="21"/>
      <c r="Q70" s="21"/>
      <c r="R70" s="21"/>
    </row>
    <row r="71" spans="1:18" ht="63">
      <c r="A71" s="22"/>
      <c r="B71" s="8" t="s">
        <v>6</v>
      </c>
      <c r="C71" s="23" t="s">
        <v>24</v>
      </c>
      <c r="D71" s="8" t="s">
        <v>25</v>
      </c>
      <c r="E71" s="8" t="s">
        <v>26</v>
      </c>
      <c r="F71" s="8" t="s">
        <v>27</v>
      </c>
      <c r="G71" s="8" t="s">
        <v>28</v>
      </c>
      <c r="H71" s="8" t="s">
        <v>29</v>
      </c>
      <c r="I71" s="8" t="s">
        <v>30</v>
      </c>
      <c r="J71" s="8" t="s">
        <v>31</v>
      </c>
    </row>
    <row r="72" spans="1:18" s="20" customFormat="1">
      <c r="B72" s="68">
        <v>1</v>
      </c>
      <c r="C72" s="91" t="s">
        <v>109</v>
      </c>
      <c r="D72" s="91" t="s">
        <v>109</v>
      </c>
      <c r="E72" s="91" t="s">
        <v>319</v>
      </c>
      <c r="F72" s="91" t="s">
        <v>109</v>
      </c>
      <c r="G72" s="91" t="s">
        <v>109</v>
      </c>
      <c r="H72" s="91" t="s">
        <v>109</v>
      </c>
      <c r="I72" s="91" t="s">
        <v>109</v>
      </c>
      <c r="J72" s="91" t="s">
        <v>109</v>
      </c>
    </row>
    <row r="73" spans="1:18" s="20" customFormat="1">
      <c r="B73" s="68">
        <v>2</v>
      </c>
      <c r="C73" s="93" t="s">
        <v>319</v>
      </c>
      <c r="D73" s="93" t="s">
        <v>109</v>
      </c>
      <c r="E73" s="93" t="s">
        <v>319</v>
      </c>
      <c r="F73" s="93" t="s">
        <v>319</v>
      </c>
      <c r="G73" s="93" t="s">
        <v>319</v>
      </c>
      <c r="H73" s="93" t="s">
        <v>110</v>
      </c>
      <c r="I73" s="93" t="s">
        <v>319</v>
      </c>
      <c r="J73" s="93" t="s">
        <v>110</v>
      </c>
    </row>
    <row r="74" spans="1:18" s="20" customFormat="1">
      <c r="B74" s="68">
        <v>3</v>
      </c>
      <c r="C74" s="91" t="s">
        <v>319</v>
      </c>
      <c r="D74" s="91" t="s">
        <v>109</v>
      </c>
      <c r="E74" s="91" t="s">
        <v>319</v>
      </c>
      <c r="F74" s="91" t="s">
        <v>319</v>
      </c>
      <c r="G74" s="91" t="s">
        <v>319</v>
      </c>
      <c r="H74" s="91" t="s">
        <v>109</v>
      </c>
      <c r="I74" s="91" t="s">
        <v>109</v>
      </c>
      <c r="J74" s="91" t="s">
        <v>109</v>
      </c>
    </row>
    <row r="75" spans="1:18" s="20" customFormat="1">
      <c r="B75" s="68">
        <v>4</v>
      </c>
      <c r="C75" s="93" t="s">
        <v>109</v>
      </c>
      <c r="D75" s="93" t="s">
        <v>319</v>
      </c>
      <c r="E75" s="93" t="s">
        <v>110</v>
      </c>
      <c r="F75" s="93" t="s">
        <v>110</v>
      </c>
      <c r="G75" s="93" t="s">
        <v>109</v>
      </c>
      <c r="H75" s="93" t="s">
        <v>110</v>
      </c>
      <c r="I75" s="93" t="s">
        <v>110</v>
      </c>
      <c r="J75" s="93" t="s">
        <v>110</v>
      </c>
    </row>
    <row r="76" spans="1:18" s="20" customFormat="1">
      <c r="B76" s="68">
        <v>5</v>
      </c>
      <c r="C76" s="91" t="s">
        <v>109</v>
      </c>
      <c r="D76" s="91" t="s">
        <v>110</v>
      </c>
      <c r="E76" s="91" t="s">
        <v>109</v>
      </c>
      <c r="F76" s="91" t="s">
        <v>319</v>
      </c>
      <c r="G76" s="91" t="s">
        <v>319</v>
      </c>
      <c r="H76" s="91" t="s">
        <v>110</v>
      </c>
      <c r="I76" s="91" t="s">
        <v>109</v>
      </c>
      <c r="J76" s="91" t="s">
        <v>109</v>
      </c>
    </row>
    <row r="77" spans="1:18" s="20" customFormat="1">
      <c r="B77" s="68">
        <v>6</v>
      </c>
      <c r="C77" s="93" t="s">
        <v>109</v>
      </c>
      <c r="D77" s="93" t="s">
        <v>110</v>
      </c>
      <c r="E77" s="93" t="s">
        <v>109</v>
      </c>
      <c r="F77" s="93" t="s">
        <v>109</v>
      </c>
      <c r="G77" s="93" t="s">
        <v>109</v>
      </c>
      <c r="H77" s="93" t="s">
        <v>110</v>
      </c>
      <c r="I77" s="93" t="s">
        <v>109</v>
      </c>
      <c r="J77" s="93" t="s">
        <v>109</v>
      </c>
    </row>
    <row r="78" spans="1:18" s="20" customFormat="1">
      <c r="B78" s="68">
        <v>7</v>
      </c>
      <c r="C78" s="91" t="s">
        <v>110</v>
      </c>
      <c r="D78" s="91" t="s">
        <v>110</v>
      </c>
      <c r="E78" s="91" t="s">
        <v>109</v>
      </c>
      <c r="F78" s="91" t="s">
        <v>110</v>
      </c>
      <c r="G78" s="91" t="s">
        <v>109</v>
      </c>
      <c r="H78" s="91" t="s">
        <v>110</v>
      </c>
      <c r="I78" s="91" t="s">
        <v>109</v>
      </c>
      <c r="J78" s="91" t="s">
        <v>109</v>
      </c>
    </row>
    <row r="79" spans="1:18" s="20" customFormat="1">
      <c r="B79" s="68">
        <v>8</v>
      </c>
      <c r="C79" s="93" t="s">
        <v>109</v>
      </c>
      <c r="D79" s="93" t="s">
        <v>110</v>
      </c>
      <c r="E79" s="93" t="s">
        <v>110</v>
      </c>
      <c r="F79" s="93" t="s">
        <v>110</v>
      </c>
      <c r="G79" s="93" t="s">
        <v>110</v>
      </c>
      <c r="H79" s="93" t="s">
        <v>110</v>
      </c>
      <c r="I79" s="93" t="s">
        <v>110</v>
      </c>
      <c r="J79" s="93" t="s">
        <v>110</v>
      </c>
    </row>
    <row r="80" spans="1:18" s="20" customFormat="1">
      <c r="B80" s="68">
        <v>9</v>
      </c>
      <c r="C80" s="91" t="s">
        <v>110</v>
      </c>
      <c r="D80" s="91" t="s">
        <v>109</v>
      </c>
      <c r="E80" s="91" t="s">
        <v>109</v>
      </c>
      <c r="F80" s="91" t="s">
        <v>110</v>
      </c>
      <c r="G80" s="91" t="s">
        <v>110</v>
      </c>
      <c r="H80" s="91" t="s">
        <v>110</v>
      </c>
      <c r="I80" s="91" t="s">
        <v>110</v>
      </c>
      <c r="J80" s="91" t="s">
        <v>110</v>
      </c>
    </row>
    <row r="81" spans="2:10" s="20" customFormat="1">
      <c r="B81" s="68">
        <v>10</v>
      </c>
      <c r="C81" s="93" t="s">
        <v>109</v>
      </c>
      <c r="D81" s="93" t="s">
        <v>338</v>
      </c>
      <c r="E81" s="93" t="s">
        <v>319</v>
      </c>
      <c r="F81" s="93" t="s">
        <v>109</v>
      </c>
      <c r="G81" s="93" t="s">
        <v>109</v>
      </c>
      <c r="H81" s="93" t="s">
        <v>109</v>
      </c>
      <c r="I81" s="93" t="s">
        <v>109</v>
      </c>
      <c r="J81" s="93" t="s">
        <v>109</v>
      </c>
    </row>
    <row r="82" spans="2:10" s="20" customFormat="1">
      <c r="B82" s="68">
        <v>11</v>
      </c>
      <c r="C82" s="91" t="s">
        <v>109</v>
      </c>
      <c r="D82" s="91" t="s">
        <v>338</v>
      </c>
      <c r="E82" s="91" t="s">
        <v>319</v>
      </c>
      <c r="F82" s="91" t="s">
        <v>110</v>
      </c>
      <c r="G82" s="91" t="s">
        <v>109</v>
      </c>
      <c r="H82" s="91" t="s">
        <v>110</v>
      </c>
      <c r="I82" s="91" t="s">
        <v>109</v>
      </c>
      <c r="J82" s="91" t="s">
        <v>109</v>
      </c>
    </row>
    <row r="83" spans="2:10" s="20" customFormat="1">
      <c r="B83" s="68">
        <v>12</v>
      </c>
      <c r="C83" s="93" t="s">
        <v>109</v>
      </c>
      <c r="D83" s="93" t="s">
        <v>338</v>
      </c>
      <c r="E83" s="93" t="s">
        <v>339</v>
      </c>
      <c r="F83" s="93" t="s">
        <v>339</v>
      </c>
      <c r="G83" s="93" t="s">
        <v>339</v>
      </c>
      <c r="H83" s="93" t="s">
        <v>338</v>
      </c>
      <c r="I83" s="93" t="s">
        <v>338</v>
      </c>
      <c r="J83" s="93" t="s">
        <v>319</v>
      </c>
    </row>
    <row r="84" spans="2:10">
      <c r="B84" s="66"/>
      <c r="C84" s="13"/>
      <c r="D84" s="13"/>
      <c r="E84" s="13"/>
      <c r="F84" s="13"/>
      <c r="G84" s="13"/>
      <c r="H84" s="13"/>
      <c r="I84" s="13"/>
      <c r="J84" s="13"/>
    </row>
    <row r="86" spans="2:10" ht="42.75" customHeight="1">
      <c r="C86" s="125"/>
      <c r="D86" s="126"/>
      <c r="E86" s="125" t="s">
        <v>32</v>
      </c>
      <c r="F86" s="127"/>
      <c r="G86" s="126"/>
    </row>
    <row r="87" spans="2:10" ht="31.5" customHeight="1">
      <c r="B87" s="7" t="s">
        <v>6</v>
      </c>
      <c r="C87" s="128" t="s">
        <v>33</v>
      </c>
      <c r="D87" s="128"/>
      <c r="E87" s="8" t="s">
        <v>34</v>
      </c>
      <c r="F87" s="8" t="s">
        <v>35</v>
      </c>
      <c r="G87" s="8" t="s">
        <v>36</v>
      </c>
    </row>
    <row r="88" spans="2:10" s="20" customFormat="1" ht="21" customHeight="1">
      <c r="B88" s="68">
        <v>1</v>
      </c>
      <c r="C88" s="121" t="s">
        <v>422</v>
      </c>
      <c r="D88" s="121"/>
      <c r="E88" s="102" t="s">
        <v>290</v>
      </c>
      <c r="F88" s="102" t="s">
        <v>101</v>
      </c>
      <c r="G88" s="102" t="s">
        <v>290</v>
      </c>
    </row>
    <row r="89" spans="2:10" s="20" customFormat="1" ht="34.5" customHeight="1">
      <c r="B89" s="68">
        <v>2</v>
      </c>
      <c r="C89" s="122" t="s">
        <v>428</v>
      </c>
      <c r="D89" s="120"/>
      <c r="E89" s="101" t="s">
        <v>37</v>
      </c>
      <c r="F89" s="101" t="s">
        <v>37</v>
      </c>
      <c r="G89" s="101" t="s">
        <v>37</v>
      </c>
    </row>
    <row r="90" spans="2:10" s="20" customFormat="1" ht="42.75" customHeight="1">
      <c r="B90" s="68">
        <v>3</v>
      </c>
      <c r="C90" s="143" t="s">
        <v>356</v>
      </c>
      <c r="D90" s="121"/>
      <c r="E90" s="102" t="s">
        <v>290</v>
      </c>
      <c r="F90" s="102" t="s">
        <v>290</v>
      </c>
      <c r="G90" s="102" t="s">
        <v>290</v>
      </c>
    </row>
    <row r="91" spans="2:10" s="20" customFormat="1" ht="20.25" customHeight="1">
      <c r="B91" s="68">
        <v>4</v>
      </c>
      <c r="C91" s="120" t="s">
        <v>423</v>
      </c>
      <c r="D91" s="120"/>
      <c r="E91" s="101" t="s">
        <v>290</v>
      </c>
      <c r="F91" s="101" t="s">
        <v>290</v>
      </c>
      <c r="G91" s="101" t="s">
        <v>37</v>
      </c>
    </row>
    <row r="92" spans="2:10" s="20" customFormat="1" ht="23.25" customHeight="1">
      <c r="B92" s="68">
        <v>5</v>
      </c>
      <c r="C92" s="121" t="s">
        <v>424</v>
      </c>
      <c r="D92" s="121"/>
      <c r="E92" s="102" t="s">
        <v>37</v>
      </c>
      <c r="F92" s="102" t="s">
        <v>37</v>
      </c>
      <c r="G92" s="102" t="s">
        <v>290</v>
      </c>
    </row>
    <row r="93" spans="2:10" s="20" customFormat="1" ht="30.75" customHeight="1">
      <c r="B93" s="68">
        <v>6</v>
      </c>
      <c r="C93" s="122" t="s">
        <v>429</v>
      </c>
      <c r="D93" s="120"/>
      <c r="E93" s="101" t="s">
        <v>37</v>
      </c>
      <c r="F93" s="101" t="s">
        <v>37</v>
      </c>
      <c r="G93" s="101" t="s">
        <v>37</v>
      </c>
    </row>
    <row r="94" spans="2:10" s="20" customFormat="1" ht="18.75" customHeight="1">
      <c r="B94" s="68">
        <v>7</v>
      </c>
      <c r="C94" s="121" t="s">
        <v>425</v>
      </c>
      <c r="D94" s="121"/>
      <c r="E94" s="102" t="s">
        <v>37</v>
      </c>
      <c r="F94" s="102" t="s">
        <v>37</v>
      </c>
      <c r="G94" s="102" t="s">
        <v>37</v>
      </c>
    </row>
    <row r="95" spans="2:10" s="20" customFormat="1" ht="18.75" customHeight="1">
      <c r="B95" s="68">
        <v>8</v>
      </c>
      <c r="C95" s="120" t="s">
        <v>426</v>
      </c>
      <c r="D95" s="120"/>
      <c r="E95" s="101" t="s">
        <v>37</v>
      </c>
      <c r="F95" s="101" t="s">
        <v>37</v>
      </c>
      <c r="G95" s="101" t="s">
        <v>37</v>
      </c>
    </row>
    <row r="96" spans="2:10" s="20" customFormat="1" ht="18.75" customHeight="1">
      <c r="B96" s="68">
        <v>9</v>
      </c>
      <c r="C96" s="121" t="s">
        <v>427</v>
      </c>
      <c r="D96" s="121"/>
      <c r="E96" s="102" t="s">
        <v>290</v>
      </c>
      <c r="F96" s="102" t="s">
        <v>37</v>
      </c>
      <c r="G96" s="102" t="s">
        <v>37</v>
      </c>
    </row>
    <row r="97" spans="2:10" s="20" customFormat="1" ht="18.75" customHeight="1">
      <c r="B97" s="68">
        <v>10</v>
      </c>
      <c r="C97" s="120" t="s">
        <v>347</v>
      </c>
      <c r="D97" s="120"/>
      <c r="E97" s="101" t="s">
        <v>37</v>
      </c>
      <c r="F97" s="101" t="s">
        <v>37</v>
      </c>
      <c r="G97" s="101" t="s">
        <v>37</v>
      </c>
    </row>
    <row r="98" spans="2:10" s="20" customFormat="1" ht="33.75" customHeight="1">
      <c r="B98" s="68">
        <v>11</v>
      </c>
      <c r="C98" s="143" t="s">
        <v>349</v>
      </c>
      <c r="D98" s="121"/>
      <c r="E98" s="102" t="s">
        <v>37</v>
      </c>
      <c r="F98" s="102" t="s">
        <v>37</v>
      </c>
      <c r="G98" s="102" t="s">
        <v>37</v>
      </c>
    </row>
    <row r="99" spans="2:10" s="20" customFormat="1" ht="18.75" customHeight="1">
      <c r="B99" s="68">
        <v>12</v>
      </c>
      <c r="C99" s="120" t="s">
        <v>348</v>
      </c>
      <c r="D99" s="120"/>
      <c r="E99" s="101" t="s">
        <v>37</v>
      </c>
      <c r="F99" s="101" t="s">
        <v>37</v>
      </c>
      <c r="G99" s="101" t="s">
        <v>37</v>
      </c>
    </row>
    <row r="100" spans="2:10">
      <c r="B100" s="12"/>
      <c r="C100" s="24"/>
      <c r="D100" s="24"/>
      <c r="E100" s="24"/>
      <c r="F100" s="24"/>
      <c r="G100" s="24"/>
      <c r="H100" s="24"/>
      <c r="I100" s="24"/>
      <c r="J100" s="24"/>
    </row>
    <row r="101" spans="2:10">
      <c r="C101" s="20"/>
    </row>
    <row r="102" spans="2:10">
      <c r="C102" s="20" t="s">
        <v>39</v>
      </c>
    </row>
    <row r="103" spans="2:10" ht="15.75" customHeight="1">
      <c r="C103" s="5" t="s">
        <v>40</v>
      </c>
    </row>
    <row r="104" spans="2:10">
      <c r="C104" s="25" t="s">
        <v>41</v>
      </c>
    </row>
    <row r="105" spans="2:10">
      <c r="C105" s="5" t="s">
        <v>42</v>
      </c>
    </row>
  </sheetData>
  <mergeCells count="17">
    <mergeCell ref="C98:D98"/>
    <mergeCell ref="C99:D99"/>
    <mergeCell ref="C93:D93"/>
    <mergeCell ref="C94:D94"/>
    <mergeCell ref="C95:D95"/>
    <mergeCell ref="C96:D96"/>
    <mergeCell ref="C97:D97"/>
    <mergeCell ref="C88:D88"/>
    <mergeCell ref="C11:G11"/>
    <mergeCell ref="C70:J70"/>
    <mergeCell ref="C86:D86"/>
    <mergeCell ref="E86:G86"/>
    <mergeCell ref="C87:D87"/>
    <mergeCell ref="C91:D91"/>
    <mergeCell ref="C92:D92"/>
    <mergeCell ref="C89:D89"/>
    <mergeCell ref="C90:D90"/>
  </mergeCells>
  <phoneticPr fontId="32" type="noConversion"/>
  <hyperlinks>
    <hyperlink ref="C10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G27" sqref="G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0" t="s">
        <v>45</v>
      </c>
      <c r="C15" s="129" t="s">
        <v>44</v>
      </c>
      <c r="D15" s="129"/>
      <c r="E15" s="129"/>
      <c r="F15" s="28"/>
      <c r="G15" s="28"/>
    </row>
    <row r="16" spans="2:7">
      <c r="B16" s="140"/>
      <c r="C16" s="129" t="s">
        <v>46</v>
      </c>
      <c r="D16" s="129"/>
      <c r="E16" s="64" t="s">
        <v>47</v>
      </c>
      <c r="F16" s="64" t="s">
        <v>48</v>
      </c>
      <c r="G16" s="64" t="s">
        <v>49</v>
      </c>
    </row>
    <row r="17" spans="2:7" ht="15" customHeight="1">
      <c r="B17" s="130">
        <v>2016</v>
      </c>
      <c r="C17" s="131" t="s">
        <v>50</v>
      </c>
      <c r="D17" s="132"/>
      <c r="E17" s="137" t="s">
        <v>359</v>
      </c>
      <c r="F17" s="141">
        <v>1539703</v>
      </c>
      <c r="G17" s="142">
        <v>0.89700000000000002</v>
      </c>
    </row>
    <row r="18" spans="2:7">
      <c r="B18" s="130"/>
      <c r="C18" s="133"/>
      <c r="D18" s="134"/>
      <c r="E18" s="138"/>
      <c r="F18" s="141"/>
      <c r="G18" s="142"/>
    </row>
    <row r="19" spans="2:7">
      <c r="B19" s="130">
        <v>2015</v>
      </c>
      <c r="C19" s="133"/>
      <c r="D19" s="134"/>
      <c r="E19" s="138"/>
      <c r="F19" s="141">
        <v>1705586</v>
      </c>
      <c r="G19" s="142">
        <v>0.94799999999999995</v>
      </c>
    </row>
    <row r="20" spans="2:7">
      <c r="B20" s="130"/>
      <c r="C20" s="133"/>
      <c r="D20" s="134"/>
      <c r="E20" s="138"/>
      <c r="F20" s="141"/>
      <c r="G20" s="142"/>
    </row>
    <row r="21" spans="2:7">
      <c r="B21" s="130">
        <v>2014</v>
      </c>
      <c r="C21" s="133"/>
      <c r="D21" s="134"/>
      <c r="E21" s="138"/>
      <c r="F21" s="141">
        <v>2294141</v>
      </c>
      <c r="G21" s="142">
        <v>0.95299999999999996</v>
      </c>
    </row>
    <row r="22" spans="2:7">
      <c r="B22" s="130"/>
      <c r="C22" s="133"/>
      <c r="D22" s="134"/>
      <c r="E22" s="138"/>
      <c r="F22" s="141"/>
      <c r="G22" s="142"/>
    </row>
    <row r="23" spans="2:7">
      <c r="B23" s="130">
        <v>2013</v>
      </c>
      <c r="C23" s="133"/>
      <c r="D23" s="134"/>
      <c r="E23" s="138"/>
      <c r="F23" s="141">
        <v>2650332</v>
      </c>
      <c r="G23" s="142">
        <v>0.8</v>
      </c>
    </row>
    <row r="24" spans="2:7">
      <c r="B24" s="130"/>
      <c r="C24" s="135"/>
      <c r="D24" s="136"/>
      <c r="E24" s="139"/>
      <c r="F24" s="141"/>
      <c r="G24" s="14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  <mergeCell ref="C15:E15"/>
    <mergeCell ref="C16:D16"/>
    <mergeCell ref="B17:B18"/>
    <mergeCell ref="C17:D24"/>
    <mergeCell ref="E17:E24"/>
    <mergeCell ref="B23:B24"/>
    <mergeCell ref="B15:B16"/>
    <mergeCell ref="B19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2020-07-15T17:05:26Z</dcterms:modified>
</cp:coreProperties>
</file>