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Ingeniería Mecatrónica\"/>
    </mc:Choice>
  </mc:AlternateContent>
  <xr:revisionPtr revIDLastSave="0" documentId="13_ncr:1_{F3148C75-BF8D-4E3E-B2AF-BADFEDB95D3A}" xr6:coauthVersionLast="45" xr6:coauthVersionMax="45" xr10:uidLastSave="{00000000-0000-0000-0000-000000000000}"/>
  <bookViews>
    <workbookView xWindow="-20610" yWindow="-120" windowWidth="20730" windowHeight="11160" activeTab="2" xr2:uid="{00000000-000D-0000-FFFF-FFFF00000000}"/>
  </bookViews>
  <sheets>
    <sheet name="Presentación" sheetId="2" r:id="rId1"/>
    <sheet name="Informe hasta el 2019" sheetId="20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<sst xmlns="http://schemas.openxmlformats.org/spreadsheetml/2006/main" count="1320" uniqueCount="390">
  <si>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</si>
  <si>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</si>
  <si>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</si>
  <si>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</si>
  <si>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</si>
  <si>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</si>
  <si>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</si>
  <si>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</si>
  <si>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</si>
  <si>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</si>
  <si>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</si>
  <si>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</si>
  <si>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</si>
  <si>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</si>
  <si>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</si>
  <si>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</si>
  <si>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</si>
  <si>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</si>
  <si>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</si>
  <si>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</si>
  <si>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</si>
  <si>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</si>
  <si>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</si>
  <si>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</si>
  <si>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</si>
  <si>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</si>
  <si>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</si>
  <si>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</si>
  <si>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</si>
  <si>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</si>
  <si>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</si>
  <si>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</si>
  <si>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</si>
  <si>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</si>
  <si>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</si>
  <si>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</si>
  <si>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</si>
  <si>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</si>
  <si>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</si>
  <si>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</si>
  <si>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</si>
  <si>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</si>
  <si>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</si>
  <si>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</si>
  <si>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</si>
  <si>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</si>
  <si>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</si>
  <si>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</si>
  <si>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</si>
  <si>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</si>
  <si>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</si>
  <si>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</si>
  <si>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</si>
  <si>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</si>
  <si>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</si>
  <si>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</si>
  <si>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</si>
  <si>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</si>
  <si>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</si>
  <si>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</si>
  <si>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</si>
  <si>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</si>
  <si>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</si>
  <si>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</si>
  <si>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</si>
  <si>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</si>
  <si>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</si>
  <si>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</si>
  <si>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</si>
  <si>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</si>
  <si>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</si>
  <si>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</si>
  <si>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</si>
  <si>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</si>
  <si>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</si>
  <si>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</si>
  <si>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</si>
  <si>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</si>
  <si>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</si>
  <si>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</si>
  <si>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</si>
  <si>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</si>
  <si>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</si>
  <si>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</si>
  <si>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</si>
  <si>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</si>
  <si>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</si>
  <si>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</si>
  <si>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</si>
  <si>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</si>
  <si>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</si>
  <si>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</si>
  <si>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</si>
  <si>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</si>
  <si>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</si>
  <si>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</si>
  <si>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</si>
  <si>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</si>
  <si>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</si>
  <si>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</si>
  <si>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</si>
  <si>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</si>
  <si>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</si>
  <si>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</si>
  <si>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</si>
  <si>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</si>
  <si>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</si>
  <si>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</si>
  <si>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</si>
  <si>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</si>
  <si>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</si>
  <si>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</si>
  <si>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</si>
  <si>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</si>
  <si>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</si>
  <si>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</si>
  <si>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</si>
  <si>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</si>
  <si>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</si>
  <si>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</si>
  <si>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</si>
  <si>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</si>
  <si>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</si>
  <si>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</si>
  <si>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</si>
  <si>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</si>
  <si>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</si>
  <si>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</si>
  <si>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</si>
  <si>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</si>
  <si>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</si>
  <si>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</si>
  <si>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</si>
  <si>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</si>
  <si>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</si>
  <si>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</si>
  <si>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</si>
  <si>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</si>
  <si>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</si>
  <si>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</si>
  <si>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</si>
  <si>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</si>
  <si>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</si>
  <si>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</si>
  <si>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</si>
  <si>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</si>
  <si>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</si>
  <si>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</si>
  <si>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</si>
  <si>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</si>
  <si>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</si>
  <si>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</si>
  <si>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</si>
  <si>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</si>
  <si>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</si>
  <si>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</si>
  <si>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</si>
  <si>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</si>
  <si>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</si>
  <si>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</si>
  <si>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</si>
  <si>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</si>
  <si>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</si>
  <si>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</si>
  <si>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</si>
  <si>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</si>
  <si>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</si>
  <si>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</si>
  <si>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</si>
  <si>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</si>
  <si>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</si>
  <si>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</si>
  <si>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</si>
  <si>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</si>
  <si>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</si>
  <si>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</si>
  <si>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</si>
  <si>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</si>
  <si>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</si>
  <si>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</si>
  <si>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</si>
  <si>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</si>
  <si>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</si>
  <si>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</si>
  <si>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</si>
  <si>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</si>
  <si>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</si>
  <si>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</si>
  <si>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</si>
  <si>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</si>
  <si>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</si>
  <si>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</si>
  <si>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</si>
  <si>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</si>
  <si>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</si>
  <si>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</si>
  <si>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</si>
  <si>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</si>
  <si>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</si>
  <si>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</si>
  <si>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</si>
  <si>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</si>
  <si>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</si>
  <si>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</si>
  <si>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</si>
  <si>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</si>
  <si>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</si>
  <si>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</si>
  <si>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</si>
  <si>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</si>
  <si>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</si>
  <si>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</si>
  <si>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</si>
  <si>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</si>
  <si>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</si>
  <si>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</si>
  <si>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</si>
  <si>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</si>
  <si>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</si>
  <si>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</si>
  <si>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</si>
  <si>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</si>
  <si>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</si>
  <si>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</si>
  <si>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</si>
  <si>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</si>
  <si>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</si>
  <si>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</si>
  <si>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</si>
  <si>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</si>
  <si>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</si>
  <si>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</si>
  <si>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</si>
  <si>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</si>
  <si>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</si>
  <si>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</si>
  <si>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</si>
  <si>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</si>
  <si>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</si>
  <si>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</si>
  <si>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</si>
  <si>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</si>
  <si>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</si>
  <si>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</si>
  <si>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</si>
  <si>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</si>
  <si>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</si>
  <si>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</si>
  <si>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</si>
  <si>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</si>
  <si>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</si>
  <si>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</si>
  <si>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</si>
  <si>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</si>
  <si>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</si>
  <si>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</si>
  <si>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</si>
  <si>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</si>
  <si>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</si>
  <si>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</si>
  <si>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</si>
  <si>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</si>
  <si>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</si>
  <si>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</si>
  <si>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</si>
  <si>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</si>
  <si>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</si>
  <si>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</si>
  <si>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</si>
  <si>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</si>
  <si>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</si>
  <si>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</si>
  <si>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</si>
  <si>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</si>
  <si>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</si>
  <si>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</si>
  <si>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</si>
  <si>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</si>
  <si>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</si>
  <si>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</si>
  <si>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</si>
  <si>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</si>
  <si>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</si>
  <si>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</si>
  <si>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</si>
  <si>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</si>
  <si>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</si>
  <si>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</si>
  <si>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</si>
  <si>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</si>
  <si>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</si>
  <si>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</si>
  <si>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</si>
  <si>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</si>
  <si>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</si>
  <si>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</si>
  <si>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</si>
  <si>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</si>
  <si>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</si>
  <si>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</si>
  <si>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</si>
  <si>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</si>
  <si>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</si>
  <si>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</si>
  <si>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</si>
  <si>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</si>
  <si>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</si>
  <si>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</si>
  <si>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</si>
  <si>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</si>
  <si>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</si>
  <si>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</si>
  <si>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</si>
  <si>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</si>
  <si>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</si>
  <si>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</si>
  <si>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</si>
  <si>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</si>
  <si>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</si>
  <si>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</si>
  <si>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</si>
  <si>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</si>
  <si>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</si>
  <si>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Total encuestas: 206</t>
  </si>
  <si>
    <t>Total graduados: 496</t>
  </si>
  <si>
    <t>Ingeniería en Mecatrónica</t>
  </si>
  <si>
    <t>Total encuestas 2020: 98</t>
  </si>
  <si>
    <t>Total graduados: 547</t>
  </si>
  <si>
    <t>ACONDICIONANDO SAS</t>
  </si>
  <si>
    <t xml:space="preserve">Luciana Mosquera Ayala </t>
  </si>
  <si>
    <t>Dhometc</t>
  </si>
  <si>
    <t>Diego Fernando Batero</t>
  </si>
  <si>
    <t>Industrias Herval S.A.S</t>
  </si>
  <si>
    <t>Didier Herrera</t>
  </si>
  <si>
    <t>Universidad tecnológica de Pereira</t>
  </si>
  <si>
    <t>José Reinaldo marín betancourth</t>
  </si>
  <si>
    <t>Suzuki Motor de Colombia S.A.</t>
  </si>
  <si>
    <t>SUZUKI MOTOR DE COLOMBIA S.A.</t>
  </si>
  <si>
    <t>FISCALIA GENERAL DE LA NACIÓN</t>
  </si>
  <si>
    <t>FISCALIA GENERAL DE LA NACIÓN.</t>
  </si>
  <si>
    <t>Cra 15 #18-28</t>
  </si>
  <si>
    <t>Mirador de Llano Grande, bloque 14, apto 1424</t>
  </si>
  <si>
    <t>Calle 9b # 6 - 37, Bodega 6 antigua plaza de ferias la badea, Dosquebradas.</t>
  </si>
  <si>
    <t>Carrera 27 No 10-02 Los Alamos</t>
  </si>
  <si>
    <t xml:space="preserve">KM 15 VÍA PEREIRA - CARTAGO </t>
  </si>
  <si>
    <t>KM 15 VÍA PEREIRA CARTAGO</t>
  </si>
  <si>
    <t>PALACIO DE JUSTICIA PEREIRA, CRRA 7a CALLE 42 ESQ.</t>
  </si>
  <si>
    <t>3166109591</t>
  </si>
  <si>
    <t xml:space="preserve">Acondicionandosas@gmail.com </t>
  </si>
  <si>
    <t>3117937412</t>
  </si>
  <si>
    <t>fernandobatero@hotmail.com</t>
  </si>
  <si>
    <t>3306262</t>
  </si>
  <si>
    <t>vacantemetalmecanica2012@gmail.com</t>
  </si>
  <si>
    <t>3113241829</t>
  </si>
  <si>
    <t>reymarin@utp.edu.co</t>
  </si>
  <si>
    <t>3139600</t>
  </si>
  <si>
    <t>LABORATORIOSMDC@SUZUKI.COM.CO</t>
  </si>
  <si>
    <t>suzuki@suzuki.com.co</t>
  </si>
  <si>
    <t>3515117</t>
  </si>
  <si>
    <t>fiscalia@gov.co</t>
  </si>
  <si>
    <t xml:space="preserve">Risaralda </t>
  </si>
  <si>
    <t xml:space="preserve">Servicios </t>
  </si>
  <si>
    <t>Otro. Cuál?</t>
  </si>
  <si>
    <t>Industrial</t>
  </si>
  <si>
    <t>2</t>
  </si>
  <si>
    <t>1</t>
  </si>
  <si>
    <t>Por su desempeño</t>
  </si>
  <si>
    <t>OK</t>
  </si>
  <si>
    <t>Bajo grado</t>
  </si>
  <si>
    <t>LA FGN LOS ESPECIALIZA EN EL ÁREA FORENSE</t>
  </si>
  <si>
    <t>los programas son muy académicos, falta 
demasiada aplicación práctica de campo</t>
  </si>
  <si>
    <t>Tienen la formacion y la competencia 
requerida para llevar a cabo las actividades, pero en innovacion y desarrollo no se encuentran fortalecidos al igual que en la realidad de la industria y los por menores que en esta pueden encontrar.</t>
  </si>
  <si>
    <t>Su nivel de desempeño y los cargos ocupados 
por los mismos dan fe de sus capacidades</t>
  </si>
  <si>
    <t xml:space="preserve">FALTA EN LOS PROFESIONALES MAS ENFOQUE 
A EMPRESAS </t>
  </si>
  <si>
    <t>Más practicas</t>
  </si>
  <si>
    <t>importante profesores que tengan 
experiencia en empresas para que hagan un trabajo de enseñanza integral</t>
  </si>
  <si>
    <t>las practicas empresariales deberian ser 
obligatorias y parte del pensum academico,  asi cuando los egresados entren al mercado laboral van a estar mas aterrizados a la realidad de la industria.</t>
  </si>
  <si>
    <t>mas vinculo con el medio a traves de 
experiencias en proyectos conjuntos.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</si>
  <si>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</si>
  <si>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</si>
  <si>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SE DEBERÍAN HACER DIPLOMADOS O 
ESPECIALIZACIONES EN LA CAMPO DE LA MEDICINA FORENSE, QUÍMICA Y FÍSICA FORENSE.</t>
  </si>
  <si>
    <t>No se</t>
  </si>
  <si>
    <t>inteligencia financiera</t>
  </si>
  <si>
    <t>trabajo en equipo y adaptacion al cambio.</t>
  </si>
  <si>
    <t>competencias en evaluación de proyectos.</t>
  </si>
  <si>
    <t xml:space="preserve">OFIMÁTICAS - DE PROGRAMAS ESPECIALIZADOS </t>
  </si>
  <si>
    <t>LAS ESPECIALES O RELACIONADAS CON LA PARTE FORENSE.</t>
  </si>
  <si>
    <t xml:space="preserve">HACE FALTA ESPECIALIZACIONES ENFOCADAS A REGULACIÓN AMBIENTAL / LEGISLACIÓN /
NORMATIVIDAD / ETC / CONOCIMIENTO DE EMPRESA / MEDIO REAL DE DESARROLLO </t>
  </si>
  <si>
    <t>Total encuestas 2019: 30</t>
  </si>
  <si>
    <t>Nivel de seguimiento: 23,4%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</si>
</sst>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0" borderId="1" xfId="0" applyBorder="1" applyAlignment="1">
      <alignment wrapText="1"/>
    </xf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0.10526315789473684</c:v>
              </c:pt>
              <c:pt idx="5">
                <c:v>0.10526315789473684</c:v>
              </c:pt>
              <c:pt idx="6">
                <c:v>0.10526315789473684</c:v>
              </c:pt>
              <c:pt idx="7">
                <c:v>0.15789473684210525</c:v>
              </c:pt>
              <c:pt idx="8">
                <c:v>0.15789473684210525</c:v>
              </c:pt>
            </c:numLit>
          </c:val>
          <c:extLst>
            <c:ext xmlns:c16="http://schemas.microsoft.com/office/drawing/2014/chart" uri="{C3380CC4-5D6E-409C-BE32-E72D297353CC}">
              <c16:uniqueId val="{00000000-C78E-4FF3-BCE6-833FCDDB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22792"/>
        <c:axId val="236423184"/>
      </c:barChart>
      <c:catAx>
        <c:axId val="236422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423184"/>
        <c:crosses val="autoZero"/>
        <c:auto val="1"/>
        <c:lblAlgn val="ctr"/>
        <c:lblOffset val="100"/>
        <c:noMultiLvlLbl val="0"/>
      </c:catAx>
      <c:valAx>
        <c:axId val="236423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2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49-4CEA-BB1E-4DA2C2ACCE5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C149-4CEA-BB1E-4DA2C2ACCE5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9-4CEA-BB1E-4DA2C2ACCE5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0.14285714285714285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C149-4CEA-BB1E-4DA2C2ACCE5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149-4CEA-BB1E-4DA2C2ACCE5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149-4CEA-BB1E-4DA2C2ACCE5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C149-4CEA-BB1E-4DA2C2ACCE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319752"/>
        <c:axId val="443320144"/>
      </c:barChart>
      <c:catAx>
        <c:axId val="44331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20144"/>
        <c:crosses val="autoZero"/>
        <c:auto val="1"/>
        <c:lblAlgn val="ctr"/>
        <c:lblOffset val="100"/>
        <c:noMultiLvlLbl val="0"/>
      </c:catAx>
      <c:valAx>
        <c:axId val="443320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19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0.77840909090909094</c:v>
              </c:pt>
              <c:pt idx="1">
                <c:v>0.36842105263157893</c:v>
              </c:pt>
              <c:pt idx="2">
                <c:v>0.8571428571428571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886-4DF3-82AF-3F157E926CE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0.15909090909090909</c:v>
              </c:pt>
              <c:pt idx="1">
                <c:v>0.10526315789473684</c:v>
              </c:pt>
              <c:pt idx="2">
                <c:v>0.14285714285714285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7886-4DF3-82AF-3F157E926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20928"/>
        <c:axId val="443321320"/>
      </c:barChart>
      <c:catAx>
        <c:axId val="44332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21320"/>
        <c:crosses val="autoZero"/>
        <c:auto val="1"/>
        <c:lblAlgn val="ctr"/>
        <c:lblOffset val="100"/>
        <c:noMultiLvlLbl val="0"/>
      </c:catAx>
      <c:valAx>
        <c:axId val="443321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320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1C2-4A3D-A3C7-1F559848FC4A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C2-4A3D-A3C7-1F559848FC4A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C2-4A3D-A3C7-1F559848FC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0.73786407766990292</c:v>
              </c:pt>
              <c:pt idx="1">
                <c:v>0.1553398058252427</c:v>
              </c:pt>
            </c:numLit>
          </c:val>
          <c:extLst>
            <c:ext xmlns:c16="http://schemas.microsoft.com/office/drawing/2014/chart" uri="{C3380CC4-5D6E-409C-BE32-E72D297353CC}">
              <c16:uniqueId val="{00000003-B1C2-4A3D-A3C7-1F559848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862-4CA4-8DA3-E410C8682D7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2862-4CA4-8DA3-E410C8682D7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62-4CA4-8DA3-E410C8682D7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62-4CA4-8DA3-E410C8682D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0.88349514563106801</c:v>
              </c:pt>
              <c:pt idx="1">
                <c:v>0.11650485436893204</c:v>
              </c:pt>
            </c:numLit>
          </c:val>
          <c:extLst>
            <c:ext xmlns:c16="http://schemas.microsoft.com/office/drawing/2014/chart" uri="{C3380CC4-5D6E-409C-BE32-E72D297353CC}">
              <c16:uniqueId val="{00000004-2862-4CA4-8DA3-E410C8682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F1B3-458B-9B02-F1B902F0F92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3-458B-9B02-F1B902F0F925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3-458B-9B02-F1B902F0F925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3-458B-9B02-F1B902F0F9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0.43689320388349512</c:v>
              </c:pt>
              <c:pt idx="1">
                <c:v>0.1941747572815534</c:v>
              </c:pt>
              <c:pt idx="2">
                <c:v>0.36893203883495146</c:v>
              </c:pt>
            </c:numLit>
          </c:val>
          <c:extLst>
            <c:ext xmlns:c16="http://schemas.microsoft.com/office/drawing/2014/chart" uri="{C3380CC4-5D6E-409C-BE32-E72D297353CC}">
              <c16:uniqueId val="{00000004-F1B3-458B-9B02-F1B902F0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A-400A-BA63-879B260A7F5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12A-400A-BA63-879B260A7F5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12A-400A-BA63-879B260A7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0.86956521739130432</c:v>
              </c:pt>
              <c:pt idx="1">
                <c:v>6.0869565217391307E-2</c:v>
              </c:pt>
              <c:pt idx="2">
                <c:v>6.9565217391304349E-2</c:v>
              </c:pt>
            </c:numLit>
          </c:val>
          <c:extLst>
            <c:ext xmlns:c16="http://schemas.microsoft.com/office/drawing/2014/chart" uri="{C3380CC4-5D6E-409C-BE32-E72D297353CC}">
              <c16:uniqueId val="{00000003-412A-400A-BA63-879B260A7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0.47826086956521741</c:v>
              </c:pt>
              <c:pt idx="1">
                <c:v>0.45217391304347826</c:v>
              </c:pt>
              <c:pt idx="2">
                <c:v>5.2173913043478258E-2</c:v>
              </c:pt>
              <c:pt idx="3">
                <c:v>0</c:v>
              </c:pt>
              <c:pt idx="4">
                <c:v>1.7391304347826087E-2</c:v>
              </c:pt>
            </c:numLit>
          </c:val>
          <c:extLst>
            <c:ext xmlns:c16="http://schemas.microsoft.com/office/drawing/2014/chart" uri="{C3380CC4-5D6E-409C-BE32-E72D297353CC}">
              <c16:uniqueId val="{00000000-7391-4C84-83C3-CD9F8917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46152"/>
        <c:axId val="443546544"/>
      </c:barChart>
      <c:catAx>
        <c:axId val="443546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546544"/>
        <c:crosses val="autoZero"/>
        <c:auto val="1"/>
        <c:lblAlgn val="ctr"/>
        <c:lblOffset val="100"/>
        <c:noMultiLvlLbl val="0"/>
      </c:catAx>
      <c:valAx>
        <c:axId val="443546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46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0.23664122137404581</c:v>
              </c:pt>
              <c:pt idx="1">
                <c:v>0.23076923076923078</c:v>
              </c:pt>
              <c:pt idx="2">
                <c:v>0.40310077519379844</c:v>
              </c:pt>
              <c:pt idx="3">
                <c:v>0.30534351145038169</c:v>
              </c:pt>
            </c:numLit>
          </c:val>
          <c:extLst>
            <c:ext xmlns:c16="http://schemas.microsoft.com/office/drawing/2014/chart" uri="{C3380CC4-5D6E-409C-BE32-E72D297353CC}">
              <c16:uniqueId val="{00000000-FB3F-44EE-ADDD-9C950F2946F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0.66412213740458015</c:v>
              </c:pt>
              <c:pt idx="1">
                <c:v>0.61538461538461542</c:v>
              </c:pt>
              <c:pt idx="2">
                <c:v>0.56589147286821706</c:v>
              </c:pt>
              <c:pt idx="3">
                <c:v>0.64122137404580148</c:v>
              </c:pt>
            </c:numLit>
          </c:val>
          <c:extLst>
            <c:ext xmlns:c16="http://schemas.microsoft.com/office/drawing/2014/chart" uri="{C3380CC4-5D6E-409C-BE32-E72D297353CC}">
              <c16:uniqueId val="{00000001-FB3F-44EE-ADDD-9C950F2946F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9.9236641221374045E-2</c:v>
              </c:pt>
              <c:pt idx="1">
                <c:v>0.15384615384615385</c:v>
              </c:pt>
              <c:pt idx="2">
                <c:v>3.1007751937984496E-2</c:v>
              </c:pt>
              <c:pt idx="3">
                <c:v>5.3435114503816793E-2</c:v>
              </c:pt>
            </c:numLit>
          </c:val>
          <c:extLst>
            <c:ext xmlns:c16="http://schemas.microsoft.com/office/drawing/2014/chart" uri="{C3380CC4-5D6E-409C-BE32-E72D297353CC}">
              <c16:uniqueId val="{00000002-FB3F-44EE-ADDD-9C950F294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47328"/>
        <c:axId val="443547720"/>
      </c:barChart>
      <c:catAx>
        <c:axId val="443547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47720"/>
        <c:crosses val="autoZero"/>
        <c:auto val="1"/>
        <c:lblAlgn val="ctr"/>
        <c:lblOffset val="100"/>
        <c:noMultiLvlLbl val="0"/>
      </c:catAx>
      <c:valAx>
        <c:axId val="443547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473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0.18461538461538463</c:v>
              </c:pt>
              <c:pt idx="2">
                <c:v>0.27272727272727271</c:v>
              </c:pt>
              <c:pt idx="3">
                <c:v>0.21212121212121213</c:v>
              </c:pt>
            </c:numLit>
          </c:val>
          <c:extLst>
            <c:ext xmlns:c16="http://schemas.microsoft.com/office/drawing/2014/chart" uri="{C3380CC4-5D6E-409C-BE32-E72D297353CC}">
              <c16:uniqueId val="{00000000-96D1-4A53-9B87-860B8AAE7A1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0.5625</c:v>
              </c:pt>
              <c:pt idx="1">
                <c:v>0.50769230769230766</c:v>
              </c:pt>
              <c:pt idx="2">
                <c:v>0.51515151515151514</c:v>
              </c:pt>
              <c:pt idx="3">
                <c:v>0.56060606060606055</c:v>
              </c:pt>
            </c:numLit>
          </c:val>
          <c:extLst>
            <c:ext xmlns:c16="http://schemas.microsoft.com/office/drawing/2014/chart" uri="{C3380CC4-5D6E-409C-BE32-E72D297353CC}">
              <c16:uniqueId val="{00000001-96D1-4A53-9B87-860B8AAE7A1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0.30769230769230771</c:v>
              </c:pt>
              <c:pt idx="2">
                <c:v>0.21212121212121213</c:v>
              </c:pt>
              <c:pt idx="3">
                <c:v>0.22727272727272727</c:v>
              </c:pt>
            </c:numLit>
          </c:val>
          <c:extLst>
            <c:ext xmlns:c16="http://schemas.microsoft.com/office/drawing/2014/chart" uri="{C3380CC4-5D6E-409C-BE32-E72D297353CC}">
              <c16:uniqueId val="{00000002-96D1-4A53-9B87-860B8AAE7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276224"/>
        <c:axId val="444276616"/>
      </c:barChart>
      <c:catAx>
        <c:axId val="444276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276616"/>
        <c:crosses val="autoZero"/>
        <c:auto val="1"/>
        <c:lblAlgn val="ctr"/>
        <c:lblOffset val="100"/>
        <c:noMultiLvlLbl val="0"/>
      </c:catAx>
      <c:valAx>
        <c:axId val="444276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276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0.24102564102564103</c:v>
              </c:pt>
              <c:pt idx="1">
                <c:v>0.10256410256410256</c:v>
              </c:pt>
              <c:pt idx="2">
                <c:v>3.5897435897435895E-2</c:v>
              </c:pt>
              <c:pt idx="3">
                <c:v>5.1282051282051282E-3</c:v>
              </c:pt>
              <c:pt idx="4">
                <c:v>5.1282051282051282E-3</c:v>
              </c:pt>
            </c:numLit>
          </c:val>
          <c:extLst>
            <c:ext xmlns:c16="http://schemas.microsoft.com/office/drawing/2014/chart" uri="{C3380CC4-5D6E-409C-BE32-E72D297353CC}">
              <c16:uniqueId val="{00000000-CD01-47A8-8428-D8387C85D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77400"/>
        <c:axId val="444277792"/>
      </c:barChart>
      <c:catAx>
        <c:axId val="444277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77792"/>
        <c:crosses val="autoZero"/>
        <c:auto val="1"/>
        <c:lblAlgn val="ctr"/>
        <c:lblOffset val="100"/>
        <c:noMultiLvlLbl val="0"/>
      </c:catAx>
      <c:valAx>
        <c:axId val="444277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7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0.21167883211678831</c:v>
              </c:pt>
              <c:pt idx="1">
                <c:v>0.56934306569343063</c:v>
              </c:pt>
              <c:pt idx="2">
                <c:v>7.2992700729927005E-3</c:v>
              </c:pt>
              <c:pt idx="3">
                <c:v>0</c:v>
              </c:pt>
              <c:pt idx="4">
                <c:v>0</c:v>
              </c:pt>
              <c:pt idx="5">
                <c:v>2.1897810218978103E-2</c:v>
              </c:pt>
              <c:pt idx="6">
                <c:v>0</c:v>
              </c:pt>
              <c:pt idx="7">
                <c:v>5.1094890510948905E-2</c:v>
              </c:pt>
              <c:pt idx="8">
                <c:v>5.8394160583941604E-2</c:v>
              </c:pt>
            </c:numLit>
          </c:val>
          <c:extLst>
            <c:ext xmlns:c16="http://schemas.microsoft.com/office/drawing/2014/chart" uri="{C3380CC4-5D6E-409C-BE32-E72D297353CC}">
              <c16:uniqueId val="{00000000-D82A-4209-9FB6-DCC11B97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6752"/>
        <c:axId val="442617144"/>
      </c:barChart>
      <c:catAx>
        <c:axId val="442616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617144"/>
        <c:crosses val="autoZero"/>
        <c:auto val="1"/>
        <c:lblAlgn val="ctr"/>
        <c:lblOffset val="100"/>
        <c:noMultiLvlLbl val="0"/>
      </c:catAx>
      <c:valAx>
        <c:axId val="442617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1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0.15897435897435896</c:v>
              </c:pt>
              <c:pt idx="1">
                <c:v>0.16923076923076924</c:v>
              </c:pt>
              <c:pt idx="2">
                <c:v>9.2307692307692313E-2</c:v>
              </c:pt>
              <c:pt idx="3">
                <c:v>6.1538461538461542E-2</c:v>
              </c:pt>
              <c:pt idx="4">
                <c:v>3.0769230769230771E-2</c:v>
              </c:pt>
            </c:numLit>
          </c:val>
          <c:extLst>
            <c:ext xmlns:c16="http://schemas.microsoft.com/office/drawing/2014/chart" uri="{C3380CC4-5D6E-409C-BE32-E72D297353CC}">
              <c16:uniqueId val="{00000000-B2BD-4593-9BE6-FC677B63C8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278576"/>
        <c:axId val="444278968"/>
      </c:barChart>
      <c:catAx>
        <c:axId val="44427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78968"/>
        <c:crosses val="autoZero"/>
        <c:auto val="1"/>
        <c:lblAlgn val="ctr"/>
        <c:lblOffset val="100"/>
        <c:noMultiLvlLbl val="0"/>
      </c:catAx>
      <c:valAx>
        <c:axId val="444278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8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0.26666666666666666</c:v>
              </c:pt>
              <c:pt idx="1">
                <c:v>0.21025641025641026</c:v>
              </c:pt>
              <c:pt idx="2">
                <c:v>2.0512820512820513E-2</c:v>
              </c:pt>
              <c:pt idx="3">
                <c:v>0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D980-4BAF-B2AA-8FA1696ED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79752"/>
        <c:axId val="444101208"/>
      </c:barChart>
      <c:catAx>
        <c:axId val="44427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1208"/>
        <c:crosses val="autoZero"/>
        <c:auto val="1"/>
        <c:lblAlgn val="ctr"/>
        <c:lblOffset val="100"/>
        <c:noMultiLvlLbl val="0"/>
      </c:catAx>
      <c:valAx>
        <c:axId val="444101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9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0.22564102564102564</c:v>
              </c:pt>
              <c:pt idx="2">
                <c:v>5.128205128205128E-2</c:v>
              </c:pt>
              <c:pt idx="3">
                <c:v>2.564102564102564E-2</c:v>
              </c:pt>
              <c:pt idx="4">
                <c:v>1.0256410256410256E-2</c:v>
              </c:pt>
            </c:numLit>
          </c:val>
          <c:extLst>
            <c:ext xmlns:c16="http://schemas.microsoft.com/office/drawing/2014/chart" uri="{C3380CC4-5D6E-409C-BE32-E72D297353CC}">
              <c16:uniqueId val="{00000000-C138-4395-B92D-FA77FCDE3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1992"/>
        <c:axId val="444102384"/>
      </c:barChart>
      <c:catAx>
        <c:axId val="44410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2384"/>
        <c:crosses val="autoZero"/>
        <c:auto val="1"/>
        <c:lblAlgn val="ctr"/>
        <c:lblOffset val="100"/>
        <c:noMultiLvlLbl val="0"/>
      </c:catAx>
      <c:valAx>
        <c:axId val="444102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1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0.17948717948717949</c:v>
              </c:pt>
              <c:pt idx="1">
                <c:v>0.23589743589743589</c:v>
              </c:pt>
              <c:pt idx="2">
                <c:v>5.128205128205128E-2</c:v>
              </c:pt>
              <c:pt idx="3">
                <c:v>3.0769230769230771E-2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A111-4E9A-9F68-453F15D99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3168"/>
        <c:axId val="444103560"/>
      </c:barChart>
      <c:catAx>
        <c:axId val="44410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3560"/>
        <c:crosses val="autoZero"/>
        <c:auto val="1"/>
        <c:lblAlgn val="ctr"/>
        <c:lblOffset val="100"/>
        <c:noMultiLvlLbl val="0"/>
      </c:catAx>
      <c:valAx>
        <c:axId val="444103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3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0.16923076923076924</c:v>
              </c:pt>
              <c:pt idx="1">
                <c:v>0.18974358974358974</c:v>
              </c:pt>
              <c:pt idx="2">
                <c:v>9.2307692307692313E-2</c:v>
              </c:pt>
              <c:pt idx="3">
                <c:v>4.1025641025641026E-2</c:v>
              </c:pt>
              <c:pt idx="4">
                <c:v>2.0512820512820513E-2</c:v>
              </c:pt>
            </c:numLit>
          </c:val>
          <c:extLst>
            <c:ext xmlns:c16="http://schemas.microsoft.com/office/drawing/2014/chart" uri="{C3380CC4-5D6E-409C-BE32-E72D297353CC}">
              <c16:uniqueId val="{00000000-6ED8-4907-A69D-77E63ED3E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4344"/>
        <c:axId val="444104736"/>
      </c:barChart>
      <c:catAx>
        <c:axId val="444104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4736"/>
        <c:crosses val="autoZero"/>
        <c:auto val="1"/>
        <c:lblAlgn val="ctr"/>
        <c:lblOffset val="100"/>
        <c:noMultiLvlLbl val="0"/>
      </c:catAx>
      <c:valAx>
        <c:axId val="444104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4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34-4A8F-ADBB-492D50CB917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4-4A8F-ADBB-492D50CB9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3134-4A8F-ADBB-492D50CB9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A055-4C18-870F-6D264E9466A7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55-4C18-870F-6D264E9466A7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55-4C18-870F-6D264E946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0.77840909090909094</c:v>
              </c:pt>
              <c:pt idx="1">
                <c:v>5.6818181818181816E-2</c:v>
              </c:pt>
            </c:numLit>
          </c:val>
          <c:extLst>
            <c:ext xmlns:c16="http://schemas.microsoft.com/office/drawing/2014/chart" uri="{C3380CC4-5D6E-409C-BE32-E72D297353CC}">
              <c16:uniqueId val="{00000003-A055-4C18-870F-6D264E946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7D-4B79-A403-C2107B81EA3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D-4B79-A403-C2107B81EA3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7D-4B79-A403-C2107B81EA3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D-4B79-A403-C2107B81EA3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7D-4B79-A403-C2107B81EA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D-4B79-A403-C2107B81EA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87D-4B79-A403-C2107B81EA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0.42105263157894735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D2-45D9-AA5F-200CA0EB98FE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D2-45D9-AA5F-200CA0EB98FE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5D2-45D9-AA5F-200CA0EB98FE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5D2-45D9-AA5F-200CA0EB98FE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D2-45D9-AA5F-200CA0EB98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5D2-45D9-AA5F-200CA0EB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98064"/>
        <c:axId val="444198456"/>
      </c:barChart>
      <c:catAx>
        <c:axId val="444198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4198456"/>
        <c:crosses val="autoZero"/>
        <c:auto val="1"/>
        <c:lblAlgn val="ctr"/>
        <c:lblOffset val="100"/>
        <c:noMultiLvlLbl val="0"/>
      </c:catAx>
      <c:valAx>
        <c:axId val="444198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9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8-4013-A15B-B296D15CE70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1.7391304347826087E-2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8-4013-A15B-B296D15CE70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9.5652173913043481E-2</c:v>
              </c:pt>
              <c:pt idx="1">
                <c:v>0.14285714285714285</c:v>
              </c:pt>
              <c:pt idx="2">
                <c:v>0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AD08-4013-A15B-B296D15CE70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0.44347826086956521</c:v>
              </c:pt>
              <c:pt idx="1">
                <c:v>0.5714285714285714</c:v>
              </c:pt>
              <c:pt idx="2">
                <c:v>0.83333333333333337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8-4013-A15B-B296D15CE70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0.44347826086956521</c:v>
              </c:pt>
              <c:pt idx="1">
                <c:v>0.2857142857142857</c:v>
              </c:pt>
              <c:pt idx="2">
                <c:v>0.16666666666666666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AD08-4013-A15B-B296D15CE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199240"/>
        <c:axId val="444199632"/>
      </c:barChart>
      <c:catAx>
        <c:axId val="444199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199632"/>
        <c:crosses val="autoZero"/>
        <c:auto val="1"/>
        <c:lblAlgn val="ctr"/>
        <c:lblOffset val="100"/>
        <c:noMultiLvlLbl val="0"/>
      </c:catAx>
      <c:valAx>
        <c:axId val="444199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1992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4F-4B6F-9525-6C562A100CC9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4F-4B6F-9525-6C562A100CC9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4F-4B6F-9525-6C562A100CC9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B4F-4B6F-9525-6C562A100CC9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4F-4B6F-9525-6C562A100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7928"/>
        <c:axId val="442618320"/>
      </c:barChart>
      <c:catAx>
        <c:axId val="442617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18320"/>
        <c:crosses val="autoZero"/>
        <c:auto val="1"/>
        <c:lblAlgn val="ctr"/>
        <c:lblOffset val="100"/>
        <c:noMultiLvlLbl val="0"/>
      </c:catAx>
      <c:valAx>
        <c:axId val="442618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17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A1-45A9-BB79-32699F0583E8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A1-45A9-BB79-32699F0583E8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1-45A9-BB79-32699F0583E8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1-45A9-BB79-32699F0583E8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1-45A9-BB79-32699F058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1.4388489208633094E-2</c:v>
              </c:pt>
              <c:pt idx="2">
                <c:v>0.1079136690647482</c:v>
              </c:pt>
              <c:pt idx="3">
                <c:v>0.46043165467625902</c:v>
              </c:pt>
              <c:pt idx="4">
                <c:v>0.41726618705035973</c:v>
              </c:pt>
            </c:numLit>
          </c:val>
          <c:extLst>
            <c:ext xmlns:c16="http://schemas.microsoft.com/office/drawing/2014/chart" uri="{C3380CC4-5D6E-409C-BE32-E72D297353CC}">
              <c16:uniqueId val="{00000005-EFA1-45A9-BB79-32699F058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9.5652173913043481E-2</c:v>
              </c:pt>
              <c:pt idx="1">
                <c:v>1.7391304347826087E-2</c:v>
              </c:pt>
              <c:pt idx="2">
                <c:v>8.6956521739130436E-3</c:v>
              </c:pt>
              <c:pt idx="3">
                <c:v>4.3478260869565216E-2</c:v>
              </c:pt>
              <c:pt idx="4">
                <c:v>5.2173913043478258E-2</c:v>
              </c:pt>
              <c:pt idx="5">
                <c:v>0.27826086956521739</c:v>
              </c:pt>
            </c:numLit>
          </c:val>
          <c:extLst>
            <c:ext xmlns:c16="http://schemas.microsoft.com/office/drawing/2014/chart" uri="{C3380CC4-5D6E-409C-BE32-E72D297353CC}">
              <c16:uniqueId val="{00000000-492E-4A5B-9DE3-D411EB1A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92336"/>
        <c:axId val="444692728"/>
      </c:barChart>
      <c:catAx>
        <c:axId val="44469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692728"/>
        <c:crosses val="autoZero"/>
        <c:auto val="1"/>
        <c:lblAlgn val="ctr"/>
        <c:lblOffset val="100"/>
        <c:noMultiLvlLbl val="0"/>
      </c:catAx>
      <c:valAx>
        <c:axId val="4446927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69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0.30434782608695654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24-41CB-B9D6-31203388F2E1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BF24-41CB-B9D6-31203388F2E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0.15652173913043479</c:v>
              </c:pt>
              <c:pt idx="1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2-BF24-41CB-B9D6-31203388F2E1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3.4782608695652174E-2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BF24-41CB-B9D6-31203388F2E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24-41CB-B9D6-31203388F2E1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24-41CB-B9D6-31203388F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0.10434782608695652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F24-41CB-B9D6-31203388F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93512"/>
        <c:axId val="444693904"/>
      </c:barChart>
      <c:catAx>
        <c:axId val="444693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693904"/>
        <c:crosses val="autoZero"/>
        <c:auto val="1"/>
        <c:lblAlgn val="ctr"/>
        <c:lblOffset val="100"/>
        <c:noMultiLvlLbl val="0"/>
      </c:catAx>
      <c:valAx>
        <c:axId val="4446939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93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B6-43B8-96DC-49FE7759B06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6-43B8-96DC-49FE7759B06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B6-43B8-96DC-49FE7759B06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6-43B8-96DC-49FE7759B06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B6-43B8-96DC-49FE7759B0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0.27131782945736432</c:v>
              </c:pt>
              <c:pt idx="1">
                <c:v>0.38759689922480622</c:v>
              </c:pt>
              <c:pt idx="2">
                <c:v>0.20155038759689922</c:v>
              </c:pt>
              <c:pt idx="3">
                <c:v>4.6511627906976744E-2</c:v>
              </c:pt>
              <c:pt idx="4">
                <c:v>9.3023255813953487E-2</c:v>
              </c:pt>
            </c:numLit>
          </c:val>
          <c:extLst>
            <c:ext xmlns:c16="http://schemas.microsoft.com/office/drawing/2014/chart" uri="{C3380CC4-5D6E-409C-BE32-E72D297353CC}">
              <c16:uniqueId val="{00000005-7CB6-43B8-96DC-49FE7759B0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09-4652-BDB7-09770ED37834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509-4652-BDB7-09770ED37834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0.33333333333333331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7509-4652-BDB7-09770ED37834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09-4652-BDB7-09770ED37834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09-4652-BDB7-09770ED37834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09-4652-BDB7-09770ED37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7509-4652-BDB7-09770ED37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95080"/>
        <c:axId val="444695472"/>
      </c:barChart>
      <c:catAx>
        <c:axId val="444695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4695472"/>
        <c:crosses val="autoZero"/>
        <c:auto val="1"/>
        <c:lblAlgn val="ctr"/>
        <c:lblOffset val="100"/>
        <c:noMultiLvlLbl val="0"/>
      </c:catAx>
      <c:valAx>
        <c:axId val="444695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95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B1-4FEC-BD5C-0C8F4A06E92E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1-4FEC-BD5C-0C8F4A06E92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B1-4FEC-BD5C-0C8F4A06E92E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1-4FEC-BD5C-0C8F4A06E92E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B1-4FEC-BD5C-0C8F4A06E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0.45833333333333331</c:v>
              </c:pt>
              <c:pt idx="2">
                <c:v>0.29166666666666669</c:v>
              </c:pt>
              <c:pt idx="3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5-0AB1-4FEC-BD5C-0C8F4A06E9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A3-4AD2-B622-F63672D8674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3-4AD2-B622-F63672D8674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A3-4AD2-B622-F63672D8674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3-4AD2-B622-F63672D8674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A3-4AD2-B622-F63672D86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0.5</c:v>
              </c:pt>
              <c:pt idx="2">
                <c:v>0.1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3FA3-4AD2-B622-F63672D867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D7-4037-9F35-E58AF3B9BF1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7-4037-9F35-E58AF3B9BF1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7-4037-9F35-E58AF3B9BF1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7-4037-9F35-E58AF3B9BF1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7-4037-9F35-E58AF3B9BF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0.7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1ED7-4037-9F35-E58AF3B9BF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BB-485F-970A-62A57B1136C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BB-485F-970A-62A57B1136C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BB-485F-970A-62A57B1136C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BB-485F-970A-62A57B1136C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BB-485F-970A-62A57B113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0.5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5CBB-485F-970A-62A57B1136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73-4DFD-8E32-8C2C4A0DCC4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3-4DFD-8E32-8C2C4A0DCC43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73-4DFD-8E32-8C2C4A0DCC4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73-4DFD-8E32-8C2C4A0DCC4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73-4DFD-8E32-8C2C4A0DC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7373-4DFD-8E32-8C2C4A0DCC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DF-4CB2-9D55-19D161234B2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DF-4CB2-9D55-19D161234B2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0DF-4CB2-9D55-19D161234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1968"/>
        <c:axId val="442782360"/>
      </c:barChart>
      <c:catAx>
        <c:axId val="44278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2782360"/>
        <c:crosses val="autoZero"/>
        <c:auto val="1"/>
        <c:lblAlgn val="ctr"/>
        <c:lblOffset val="100"/>
        <c:noMultiLvlLbl val="0"/>
      </c:catAx>
      <c:valAx>
        <c:axId val="442782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38-49B9-A83B-41981E7C591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38-49B9-A83B-41981E7C591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38-49B9-A83B-41981E7C591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38-49B9-A83B-41981E7C591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38-49B9-A83B-41981E7C5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0.4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3938-49B9-A83B-41981E7C59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60-46C7-A6CE-9F25EDB3382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60-46C7-A6CE-9F25EDB3382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60-46C7-A6CE-9F25EDB3382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60-46C7-A6CE-9F25EDB3382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60-46C7-A6CE-9F25EDB33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0.2</c:v>
              </c:pt>
              <c:pt idx="2">
                <c:v>0.3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5560-46C7-A6CE-9F25EDB338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4-4959-A5D2-02DD70D898B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34-4959-A5D2-02DD70D898B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4-4959-A5D2-02DD70D898B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34-4959-A5D2-02DD70D898B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34-4959-A5D2-02DD70D89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0.47368421052631576</c:v>
              </c:pt>
              <c:pt idx="1">
                <c:v>0.15789473684210525</c:v>
              </c:pt>
              <c:pt idx="2">
                <c:v>0.10526315789473684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A34-4959-A5D2-02DD70D898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B5-49B9-BFD8-3194DAFCFA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B5-49B9-BFD8-3194DAFCF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0.4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A9B5-49B9-BFD8-3194DAFCF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096896"/>
        <c:axId val="445629960"/>
      </c:barChart>
      <c:catAx>
        <c:axId val="4450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29960"/>
        <c:crosses val="autoZero"/>
        <c:auto val="1"/>
        <c:lblAlgn val="ctr"/>
        <c:lblOffset val="100"/>
        <c:noMultiLvlLbl val="0"/>
      </c:catAx>
      <c:valAx>
        <c:axId val="4456299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09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0.80575539568345322</c:v>
              </c:pt>
              <c:pt idx="1">
                <c:v>0.10071942446043165</c:v>
              </c:pt>
              <c:pt idx="2">
                <c:v>7.1942446043165464E-2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8F-48FC-9A37-13C46960B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30744"/>
        <c:axId val="445631136"/>
      </c:barChart>
      <c:catAx>
        <c:axId val="44563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31136"/>
        <c:crosses val="autoZero"/>
        <c:auto val="1"/>
        <c:lblAlgn val="ctr"/>
        <c:lblOffset val="100"/>
        <c:noMultiLvlLbl val="0"/>
      </c:catAx>
      <c:valAx>
        <c:axId val="4456311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563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3-46DA-B162-C543B5FC5BF3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3-46DA-B162-C543B5FC5BF3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3-46DA-B162-C543B5FC5BF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3-46DA-B162-C543B5FC5BF3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3-46DA-B162-C543B5FC5B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3-46DA-B162-C543B5FC5B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7.1942446043165471E-3</c:v>
              </c:pt>
              <c:pt idx="1">
                <c:v>2.8776978417266189E-2</c:v>
              </c:pt>
              <c:pt idx="2">
                <c:v>0</c:v>
              </c:pt>
              <c:pt idx="3">
                <c:v>0.23021582733812951</c:v>
              </c:pt>
            </c:numLit>
          </c:val>
          <c:extLst>
            <c:ext xmlns:c16="http://schemas.microsoft.com/office/drawing/2014/chart" uri="{C3380CC4-5D6E-409C-BE32-E72D297353CC}">
              <c16:uniqueId val="{00000006-B1E3-46DA-B162-C543B5FC5B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64-4280-A282-33C9109617C2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64-4280-A282-33C9109617C2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64-4280-A282-33C9109617C2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64-4280-A282-33C9109617C2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4-4280-A282-33C910961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64-4280-A282-33C910961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4.8543689320388345E-3</c:v>
              </c:pt>
              <c:pt idx="1">
                <c:v>0.23300970873786409</c:v>
              </c:pt>
              <c:pt idx="2">
                <c:v>2.4271844660194174E-2</c:v>
              </c:pt>
              <c:pt idx="3">
                <c:v>9.7087378640776691E-3</c:v>
              </c:pt>
              <c:pt idx="4">
                <c:v>8.2524271844660199E-2</c:v>
              </c:pt>
            </c:numLit>
          </c:val>
          <c:extLst>
            <c:ext xmlns:c16="http://schemas.microsoft.com/office/drawing/2014/chart" uri="{C3380CC4-5D6E-409C-BE32-E72D297353CC}">
              <c16:uniqueId val="{00000006-4D64-4280-A282-33C9109617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4-4932-876E-C8D9BFAEF69F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14-4932-876E-C8D9BFAEF69F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14-4932-876E-C8D9BFAEF69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14-4932-876E-C8D9BFAEF69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14-4932-876E-C8D9BFAEF6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14-4932-876E-C8D9BFAEF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E14-4932-876E-C8D9BFAEF6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1B-41FE-970D-4FDEA8F355B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1B-41FE-970D-4FDEA8F355B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1B-41FE-970D-4FDEA8F355B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1B-41FE-970D-4FDEA8F355B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C1B-41FE-970D-4FDEA8F355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C1B-41FE-970D-4FDEA8F355B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C1B-41FE-970D-4FDEA8F355B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C1B-41FE-970D-4FDEA8F355B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C1B-41FE-970D-4FDEA8F355B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C1B-41FE-970D-4FDEA8F355B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C1B-41FE-970D-4FDEA8F355B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C1B-41FE-970D-4FDEA8F355B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C1B-41FE-970D-4FDEA8F355B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C1B-41FE-970D-4FDEA8F355B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C1B-41FE-970D-4FDEA8F355B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C1B-41FE-970D-4FDEA8F355B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C1B-41FE-970D-4FDEA8F35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3</c:v>
              </c:pt>
              <c:pt idx="15">
                <c:v>2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2-9C1B-41FE-970D-4FDEA8F35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633096"/>
        <c:axId val="445633488"/>
      </c:barChart>
      <c:catAx>
        <c:axId val="445633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33488"/>
        <c:crosses val="autoZero"/>
        <c:auto val="1"/>
        <c:lblAlgn val="ctr"/>
        <c:lblOffset val="100"/>
        <c:noMultiLvlLbl val="0"/>
      </c:catAx>
      <c:valAx>
        <c:axId val="4456334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63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1E-435B-B227-A6E83092C0C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1E-435B-B227-A6E83092C0C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1E-435B-B227-A6E83092C0C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1E-435B-B227-A6E83092C0C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1E-435B-B227-A6E83092C0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1E-435B-B227-A6E83092C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A1E-435B-B227-A6E83092C0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D-4ABD-863B-F75E4F421E1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D-4ABD-863B-F75E4F421E1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1.1363636363636364E-2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2D-4ABD-863B-F75E4F421E1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E2D-4ABD-863B-F75E4F421E1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5.2631578947368418E-2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E2D-4ABD-863B-F75E4F421E1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E2D-4ABD-863B-F75E4F421E1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E2D-4ABD-863B-F75E4F421E1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0.15340909090909091</c:v>
              </c:pt>
              <c:pt idx="1">
                <c:v>0.15789473684210525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E2D-4ABD-863B-F75E4F42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3144"/>
        <c:axId val="442783536"/>
      </c:barChart>
      <c:catAx>
        <c:axId val="442783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83536"/>
        <c:crosses val="autoZero"/>
        <c:auto val="1"/>
        <c:lblAlgn val="ctr"/>
        <c:lblOffset val="100"/>
        <c:noMultiLvlLbl val="0"/>
      </c:catAx>
      <c:valAx>
        <c:axId val="442783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3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D1-4B20-932F-5868826CD3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D1-4B20-932F-5868826CD3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D1-4B20-932F-5868826CD30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D1-4B20-932F-5868826CD30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D1-4B20-932F-5868826CD30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4D1-4B20-932F-5868826CD30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D1-4B20-932F-5868826CD30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4D1-4B20-932F-5868826CD30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4D1-4B20-932F-5868826CD30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4D1-4B20-932F-5868826CD30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4D1-4B20-932F-5868826CD30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4D1-4B20-932F-5868826CD30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4D1-4B20-932F-5868826CD30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4D1-4B20-932F-5868826CD30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4D1-4B20-932F-5868826CD30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4D1-4B20-932F-5868826CD30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4D1-4B20-932F-5868826CD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4D1-4B20-932F-5868826CD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6035632"/>
        <c:axId val="446036024"/>
      </c:barChart>
      <c:catAx>
        <c:axId val="44603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6024"/>
        <c:crosses val="autoZero"/>
        <c:auto val="1"/>
        <c:lblAlgn val="ctr"/>
        <c:lblOffset val="100"/>
        <c:noMultiLvlLbl val="0"/>
      </c:catAx>
      <c:valAx>
        <c:axId val="4460360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603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4.0588235294117645</c:v>
              </c:pt>
              <c:pt idx="1">
                <c:v>4.1764705882352944</c:v>
              </c:pt>
              <c:pt idx="2">
                <c:v>4</c:v>
              </c:pt>
              <c:pt idx="3">
                <c:v>4.3529411764705879</c:v>
              </c:pt>
              <c:pt idx="4">
                <c:v>4.2941176470588234</c:v>
              </c:pt>
              <c:pt idx="5">
                <c:v>4.5294117647058822</c:v>
              </c:pt>
              <c:pt idx="6">
                <c:v>4.4705882352941178</c:v>
              </c:pt>
              <c:pt idx="7">
                <c:v>4.117647058823529</c:v>
              </c:pt>
            </c:numLit>
          </c:val>
          <c:extLst>
            <c:ext xmlns:c16="http://schemas.microsoft.com/office/drawing/2014/chart" uri="{C3380CC4-5D6E-409C-BE32-E72D297353CC}">
              <c16:uniqueId val="{00000000-927E-44A0-A3FD-FEB8FD31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6036808"/>
        <c:axId val="446037200"/>
      </c:barChart>
      <c:catAx>
        <c:axId val="44603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7200"/>
        <c:crosses val="autoZero"/>
        <c:auto val="1"/>
        <c:lblAlgn val="ctr"/>
        <c:lblOffset val="100"/>
        <c:noMultiLvlLbl val="0"/>
      </c:catAx>
      <c:valAx>
        <c:axId val="4460372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6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4.2695652173913041</c:v>
              </c:pt>
              <c:pt idx="1">
                <c:v>4.339130434782609</c:v>
              </c:pt>
              <c:pt idx="2">
                <c:v>4.2</c:v>
              </c:pt>
              <c:pt idx="3">
                <c:v>3.965217391304348</c:v>
              </c:pt>
              <c:pt idx="4">
                <c:v>4.4086956521739129</c:v>
              </c:pt>
              <c:pt idx="5">
                <c:v>4.6173913043478265</c:v>
              </c:pt>
              <c:pt idx="6">
                <c:v>4.5217391304347823</c:v>
              </c:pt>
              <c:pt idx="7">
                <c:v>4.3913043478260869</c:v>
              </c:pt>
              <c:pt idx="8">
                <c:v>4.4608695652173909</c:v>
              </c:pt>
              <c:pt idx="9">
                <c:v>4.4869565217391303</c:v>
              </c:pt>
              <c:pt idx="10">
                <c:v>3.9217391304347826</c:v>
              </c:pt>
              <c:pt idx="11">
                <c:v>3.9043478260869566</c:v>
              </c:pt>
              <c:pt idx="12">
                <c:v>3.7826086956521738</c:v>
              </c:pt>
              <c:pt idx="13">
                <c:v>3.9304347826086956</c:v>
              </c:pt>
              <c:pt idx="14">
                <c:v>3.991304347826087</c:v>
              </c:pt>
              <c:pt idx="15">
                <c:v>4.017391304347826</c:v>
              </c:pt>
            </c:numLit>
          </c:val>
          <c:extLst>
            <c:ext xmlns:c16="http://schemas.microsoft.com/office/drawing/2014/chart" uri="{C3380CC4-5D6E-409C-BE32-E72D297353CC}">
              <c16:uniqueId val="{00000000-B56A-4F01-AB9D-55E9EA592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037984"/>
        <c:axId val="446038376"/>
      </c:barChart>
      <c:catAx>
        <c:axId val="44603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8376"/>
        <c:crosses val="autoZero"/>
        <c:auto val="1"/>
        <c:lblAlgn val="ctr"/>
        <c:lblOffset val="100"/>
        <c:noMultiLvlLbl val="0"/>
      </c:catAx>
      <c:valAx>
        <c:axId val="4460383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0.1641025641025641</c:v>
              </c:pt>
              <c:pt idx="1">
                <c:v>0.11282051282051282</c:v>
              </c:pt>
              <c:pt idx="2">
                <c:v>1.0256410256410256E-2</c:v>
              </c:pt>
              <c:pt idx="3">
                <c:v>5.1282051282051282E-3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6443-45CF-86EE-AD2F3A5983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394120"/>
        <c:axId val="446394512"/>
      </c:barChart>
      <c:catAx>
        <c:axId val="446394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94512"/>
        <c:crosses val="autoZero"/>
        <c:auto val="1"/>
        <c:lblAlgn val="ctr"/>
        <c:lblOffset val="100"/>
        <c:noMultiLvlLbl val="0"/>
      </c:catAx>
      <c:valAx>
        <c:axId val="446394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94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0.18461538461538463</c:v>
              </c:pt>
              <c:pt idx="1">
                <c:v>0.20512820512820512</c:v>
              </c:pt>
              <c:pt idx="2">
                <c:v>7.179487179487179E-2</c:v>
              </c:pt>
              <c:pt idx="3">
                <c:v>3.5897435897435895E-2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9F89-4775-8BFB-976835050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95296"/>
        <c:axId val="446395688"/>
      </c:barChart>
      <c:catAx>
        <c:axId val="446395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95688"/>
        <c:crosses val="autoZero"/>
        <c:auto val="1"/>
        <c:lblAlgn val="ctr"/>
        <c:lblOffset val="100"/>
        <c:noMultiLvlLbl val="0"/>
      </c:catAx>
      <c:valAx>
        <c:axId val="446395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9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0.20454545454545456</c:v>
              </c:pt>
              <c:pt idx="1">
                <c:v>0.10227272727272728</c:v>
              </c:pt>
              <c:pt idx="2">
                <c:v>1.1363636363636364E-2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1C-4CDB-AE1E-77130500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396472"/>
        <c:axId val="446396864"/>
        <c:axId val="0"/>
      </c:bar3DChart>
      <c:catAx>
        <c:axId val="44639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96864"/>
        <c:crosses val="autoZero"/>
        <c:auto val="1"/>
        <c:lblAlgn val="ctr"/>
        <c:lblOffset val="100"/>
        <c:noMultiLvlLbl val="0"/>
      </c:catAx>
      <c:valAx>
        <c:axId val="44639686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9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C4-4540-8A74-7F4CEE50D76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0.66666666666666663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FC4-4540-8A74-7F4CEE50D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20280"/>
        <c:axId val="442619888"/>
      </c:barChart>
      <c:catAx>
        <c:axId val="44262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19888"/>
        <c:crosses val="autoZero"/>
        <c:auto val="1"/>
        <c:lblAlgn val="ctr"/>
        <c:lblOffset val="100"/>
        <c:noMultiLvlLbl val="0"/>
      </c:catAx>
      <c:valAx>
        <c:axId val="442619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620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0.91836734693877553</c:v>
                </c:pt>
                <c:pt idx="1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0.84693877551020413</c:v>
                </c:pt>
                <c:pt idx="1">
                  <c:v>0.14285714285714285</c:v>
                </c:pt>
                <c:pt idx="2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0.82653061224489799</c:v>
                </c:pt>
                <c:pt idx="1">
                  <c:v>0.12244897959183673</c:v>
                </c:pt>
                <c:pt idx="2">
                  <c:v>5.1020408163265307E-2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4.3</c:v>
                </c:pt>
                <c:pt idx="1">
                  <c:v>4.5</c:v>
                </c:pt>
                <c:pt idx="2">
                  <c:v>4.3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4.5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2.0408163265306121E-2</c:v>
                </c:pt>
                <c:pt idx="1">
                  <c:v>2.0408163265306121E-2</c:v>
                </c:pt>
                <c:pt idx="2">
                  <c:v>0.14285714285714285</c:v>
                </c:pt>
                <c:pt idx="3">
                  <c:v>0.45918367346938777</c:v>
                </c:pt>
                <c:pt idx="4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0.82653061224489799</c:v>
                </c:pt>
                <c:pt idx="1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0.29411764705882354</c:v>
                </c:pt>
                <c:pt idx="1">
                  <c:v>0.68235294117647061</c:v>
                </c:pt>
                <c:pt idx="2">
                  <c:v>2.3529411764705882E-2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1.1494252873563218E-2</c:v>
                </c:pt>
                <c:pt idx="1">
                  <c:v>1.1494252873563218E-2</c:v>
                </c:pt>
                <c:pt idx="2">
                  <c:v>3.4482758620689655E-2</c:v>
                </c:pt>
                <c:pt idx="3">
                  <c:v>2.2988505747126436E-2</c:v>
                </c:pt>
                <c:pt idx="4">
                  <c:v>1.1494252873563218E-2</c:v>
                </c:pt>
                <c:pt idx="5">
                  <c:v>0.90804597701149425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0.77777777777777779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0.31578947368421051</c:v>
              </c:pt>
              <c:pt idx="1">
                <c:v>0.8571428571428571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2504-4D5C-A8DF-FFD3B1AED4E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4-4D5C-A8DF-FFD3B1AED4E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4-4D5C-A8DF-FFD3B1AED4E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04-4D5C-A8DF-FFD3B1AE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2504-4D5C-A8DF-FFD3B1AE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2619104"/>
        <c:axId val="442784320"/>
      </c:barChart>
      <c:catAx>
        <c:axId val="4426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84320"/>
        <c:crosses val="autoZero"/>
        <c:auto val="1"/>
        <c:lblAlgn val="ctr"/>
        <c:lblOffset val="100"/>
        <c:noMultiLvlLbl val="0"/>
      </c:catAx>
      <c:valAx>
        <c:axId val="442784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61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0.80612244897959184</c:v>
                </c:pt>
                <c:pt idx="1">
                  <c:v>0.10204081632653061</c:v>
                </c:pt>
                <c:pt idx="2">
                  <c:v>9.1836734693877556E-2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1.020408163265306E-2</c:v>
                </c:pt>
                <c:pt idx="1">
                  <c:v>0</c:v>
                </c:pt>
                <c:pt idx="2">
                  <c:v>0.17346938775510204</c:v>
                </c:pt>
                <c:pt idx="3">
                  <c:v>0.62244897959183676</c:v>
                </c:pt>
                <c:pt idx="4">
                  <c:v>0.19387755102040816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0.71264367816091956</c:v>
                </c:pt>
                <c:pt idx="1">
                  <c:v>0.28735632183908044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0.375</c:v>
                </c:pt>
                <c:pt idx="1">
                  <c:v>0.17073170731707318</c:v>
                </c:pt>
                <c:pt idx="2">
                  <c:v>0.36</c:v>
                </c:pt>
                <c:pt idx="3">
                  <c:v>0.15503875968992248</c:v>
                </c:pt>
                <c:pt idx="4">
                  <c:v>0.13157894736842105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0.25</c:v>
                </c:pt>
                <c:pt idx="1">
                  <c:v>0.41463414634146339</c:v>
                </c:pt>
                <c:pt idx="2">
                  <c:v>0.22857142857142856</c:v>
                </c:pt>
                <c:pt idx="3">
                  <c:v>0.23255813953488372</c:v>
                </c:pt>
                <c:pt idx="4">
                  <c:v>0.23684210526315788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0.125</c:v>
                </c:pt>
                <c:pt idx="1">
                  <c:v>7.3170731707317069E-2</c:v>
                </c:pt>
                <c:pt idx="2">
                  <c:v>0.16</c:v>
                </c:pt>
                <c:pt idx="3">
                  <c:v>0.37984496124031009</c:v>
                </c:pt>
                <c:pt idx="4">
                  <c:v>0.42105263157894735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0.25</c:v>
                </c:pt>
                <c:pt idx="1">
                  <c:v>0.34146341463414637</c:v>
                </c:pt>
                <c:pt idx="2">
                  <c:v>0.25142857142857145</c:v>
                </c:pt>
                <c:pt idx="3">
                  <c:v>0.23255813953488372</c:v>
                </c:pt>
                <c:pt idx="4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10ED-47E0-87EE-7A932B3F54E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0.5714285714285714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10ED-47E0-87EE-7A932B3F54E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0ED-47E0-87EE-7A932B3F54E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ED-47E0-87EE-7A932B3F54E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ED-47E0-87EE-7A932B3F54E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ED-47E0-87EE-7A932B3F54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0ED-47E0-87EE-7A932B3F5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785104"/>
        <c:axId val="442785496"/>
      </c:barChart>
      <c:catAx>
        <c:axId val="44278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785496"/>
        <c:crosses val="autoZero"/>
        <c:auto val="1"/>
        <c:lblAlgn val="ctr"/>
        <c:lblOffset val="100"/>
        <c:noMultiLvlLbl val="0"/>
      </c:catAx>
      <c:valAx>
        <c:axId val="442785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785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0.42105263157894735</c:v>
              </c:pt>
              <c:pt idx="1">
                <c:v>0.7142857142857143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76E9-4C57-9BE3-F49D9BF6A55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E9-4C57-9BE3-F49D9BF6A5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318576"/>
        <c:axId val="443318968"/>
      </c:barChart>
      <c:catAx>
        <c:axId val="44331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3318968"/>
        <c:crosses val="autoZero"/>
        <c:auto val="1"/>
        <c:lblAlgn val="ctr"/>
        <c:lblOffset val="100"/>
        <c:noMultiLvlLbl val="0"/>
      </c:catAx>
      <c:valAx>
        <c:axId val="443318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3318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7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6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Ingeniería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7A7B11C-16A1-42C6-BF11-590B55226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83A60AAF-72A6-4129-84B3-732BD1538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FA3A1FB3-97A2-4196-90A7-0F12C0EF8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4652E742-99C5-43E7-933F-5A72BD52E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2CCAEF66-7ADF-4037-BC62-AA81087F1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94B84567-2E99-4AF2-B3F4-5A1A9110D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F7BD00F9-D1D6-4EA9-AE9E-41E40A264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9839E6C-6442-490F-94D7-5C0332FEC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F305C138-8EC5-461C-A980-079C4AD7C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A02DB6DA-C03D-424F-8D34-404A15DDA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DA0CEB95-9D80-4DAB-A9D7-730D406F3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900A5A4E-C8D4-4261-851D-5D3C13098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9A16EE6-6E41-4FB0-88FC-AB19D734B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394B2E05-F1E9-417B-ADCA-F2FA9EF92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2D79915C-3541-4FDA-8C36-4FC5A5030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E78A1125-5D40-467F-89E7-E1CA9295A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438EE718-AFC7-469D-B683-2A094CAC9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4B80EDB9-3875-4F0D-BD76-8651C957E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58A2C9DB-3149-4367-A246-FE46B6D12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2B01AE9A-956C-4616-8402-8CCDB110C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5460587D-7AE3-412E-B883-C0C1047D8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2B97A0E-3CCF-4A2D-BDE3-D342B8D3E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1ED34198-7A25-4F50-988A-AB4EE25D3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DE1FBAAB-4F74-4C24-B59F-A5F1E9A15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D640177-DE56-4447-B364-567BFE7FD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87148B77-13D1-4689-80A4-AEA147EF8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FF5B4CAC-E3F9-4F27-A222-03036DA28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21B67673-7387-46A8-B692-0AAA533D4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F939C57C-57FF-4F10-8143-6E5369D88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AD9B15C4-4680-430F-BD02-7C34DCE68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8B8620EE-DC6B-456A-9E3E-9BF67DD11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B3EC636E-45A1-436D-86EA-7D91BBC7E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BF0E87E9-730C-442A-A3FB-FDD962253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FB12E410-8C73-471A-B22A-472D98929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3430C01D-65D1-4737-BB7E-92CB432A0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E6E2BCA5-F6CC-49BD-B631-82E2E370D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F408F90D-42A9-44FF-BD74-AA8CA60FA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9D600799-D9CF-4409-AAFD-8FE766326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B7AD6468-0212-41CF-AEAA-7BCABA7FF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AEB98BE7-C586-4ACC-BCFB-5F4984C83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3A97FC31-377B-4705-8B89-C98296298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BD757E6C-AF39-437F-A984-FB20B4BCF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F3DE699-CF5A-4912-8562-4442A2010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7519C30E-EFCF-438D-81AF-4A74D1EC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0BD9DB0C-5056-4152-9B82-79A4848A0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77C66561-0809-4896-9BB5-5B2C1B78A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0C4D31B5-9A09-4F59-B81A-37D626182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AEDFB7E5-3432-4374-A80B-46F4667D2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057F8955-FEB3-4298-A444-0676B3986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D9B2D97-D518-4487-AE39-39E3223E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FD4C675B-6E36-4BA6-AA20-5D416B6CB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D87E804E-06A5-4CC1-8009-019BFE2BA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368F8B15-5254-456E-A870-ED66EE66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08E673C0-E44D-458F-BCC0-497BB4B1A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1ADA76B0-E850-494D-9A3F-D44026F16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D71CC68-984E-42EF-93DC-210BD3762E00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C5608A3A-FC77-4ABD-BA0B-0E70B04B9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63500</xdr:rowOff>
    </xdr:from>
    <xdr:to>
      <xdr:col>11</xdr:col>
      <xdr:colOff>337584</xdr:colOff>
      <xdr:row>31</xdr:row>
      <xdr:rowOff>91643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85F5A366-89AD-4ABA-A7ED-8901EBCE7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23875" y="2540000"/>
          <a:ext cx="8662434" cy="345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476249</xdr:colOff>
      <xdr:row>12</xdr:row>
      <xdr:rowOff>179916</xdr:rowOff>
    </xdr:from>
    <xdr:to>
      <xdr:col>21</xdr:col>
      <xdr:colOff>686868</xdr:colOff>
      <xdr:row>31</xdr:row>
      <xdr:rowOff>27083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9FF6A646-CE91-4DCD-B440-F75884842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324974" y="2465916"/>
          <a:ext cx="8373544" cy="34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251113</xdr:colOff>
      <xdr:row>13</xdr:row>
      <xdr:rowOff>95250</xdr:rowOff>
    </xdr:from>
    <xdr:to>
      <xdr:col>7</xdr:col>
      <xdr:colOff>190500</xdr:colOff>
      <xdr:row>27</xdr:row>
      <xdr:rowOff>181653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FCB5FF-FADD-44F9-80EB-0A6C2F0D2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50272" y="2571750"/>
          <a:ext cx="7005205" cy="2753403"/>
        </a:xfrm>
        <a:prstGeom prst="rect">
          <a:avLst/>
        </a:prstGeom>
      </xdr:spPr>
    </xdr:pic>
    <xdr:clientData/>
  </xdr:twoCellAnchor>
  <xdr:twoCellAnchor editAs="oneCell">
    <xdr:from>
      <xdr:col>7</xdr:col>
      <xdr:colOff>199159</xdr:colOff>
      <xdr:row>12</xdr:row>
      <xdr:rowOff>181840</xdr:rowOff>
    </xdr:from>
    <xdr:to>
      <xdr:col>16</xdr:col>
      <xdr:colOff>612835</xdr:colOff>
      <xdr:row>28</xdr:row>
      <xdr:rowOff>107916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9EEE64-CA46-4D15-9CEA-83DE1D0B9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464136" y="2467840"/>
          <a:ext cx="7488154" cy="29740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EEC17-9E5F-4894-AED3-DDA361CA76B9}">
  <dimension ref="B33:S893"/>
  <sheetViews>
    <sheetView topLeftCell="A30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322</v>
      </c>
    </row>
    <row r="34" spans="2:19" ht="18.75">
      <c r="C34" s="58" t="s">
        <v>323</v>
      </c>
    </row>
    <row r="35" spans="2:19" ht="18.75">
      <c r="C35" s="58" t="s">
        <v>324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157</v>
      </c>
      <c r="E42" s="35">
        <v>17</v>
      </c>
      <c r="F42" s="35">
        <v>6</v>
      </c>
      <c r="G42" s="35">
        <v>2</v>
      </c>
      <c r="H42" s="36">
        <v>182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19</v>
      </c>
      <c r="E43" s="35">
        <v>2</v>
      </c>
      <c r="F43" s="35">
        <v>1</v>
      </c>
      <c r="G43" s="35">
        <v>2</v>
      </c>
      <c r="H43" s="36">
        <v>24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0.89204545454545459</v>
      </c>
      <c r="E46" s="37">
        <v>0.89473684210526316</v>
      </c>
      <c r="F46" s="37">
        <v>0.8571428571428571</v>
      </c>
      <c r="G46" s="37">
        <v>0.5</v>
      </c>
      <c r="H46" s="38">
        <v>0.88349514563106801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0.10795454545454546</v>
      </c>
      <c r="E47" s="37">
        <v>0.10526315789473684</v>
      </c>
      <c r="F47" s="37">
        <v>0.14285714285714285</v>
      </c>
      <c r="G47" s="37">
        <v>0.5</v>
      </c>
      <c r="H47" s="38">
        <v>0.11650485436893204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81</v>
      </c>
      <c r="E52" s="35">
        <v>5</v>
      </c>
      <c r="F52" s="35">
        <v>3</v>
      </c>
      <c r="G52" s="35">
        <v>1</v>
      </c>
      <c r="H52" s="35">
        <v>90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32</v>
      </c>
      <c r="E53" s="35">
        <v>2</v>
      </c>
      <c r="F53" s="35">
        <v>3</v>
      </c>
      <c r="G53" s="35">
        <v>3</v>
      </c>
      <c r="H53" s="35">
        <v>40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63</v>
      </c>
      <c r="E54" s="35">
        <v>12</v>
      </c>
      <c r="F54" s="35">
        <v>1</v>
      </c>
      <c r="G54" s="35">
        <v>0</v>
      </c>
      <c r="H54" s="35">
        <v>76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0.46022727272727271</v>
      </c>
      <c r="E57" s="37">
        <v>0.26315789473684209</v>
      </c>
      <c r="F57" s="37">
        <v>0.42857142857142855</v>
      </c>
      <c r="G57" s="37">
        <v>0.25</v>
      </c>
      <c r="H57" s="37">
        <v>0.43689320388349512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0.18181818181818182</v>
      </c>
      <c r="E58" s="37">
        <v>0.10526315789473684</v>
      </c>
      <c r="F58" s="37">
        <v>0.42857142857142855</v>
      </c>
      <c r="G58" s="37">
        <v>0.75</v>
      </c>
      <c r="H58" s="37">
        <v>0.1941747572815534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0.35795454545454547</v>
      </c>
      <c r="E59" s="37">
        <v>0.63157894736842102</v>
      </c>
      <c r="F59" s="37">
        <v>0.14285714285714285</v>
      </c>
      <c r="G59" s="37">
        <v>0</v>
      </c>
      <c r="H59" s="37">
        <v>0.36893203883495146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0.80575539568345322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0.10071942446043165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7.1942446043165464E-2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0.26699029126213591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0.23664122137404581</v>
      </c>
      <c r="E83" s="37">
        <v>0.66412213740458015</v>
      </c>
      <c r="F83" s="37">
        <v>9.9236641221374045E-2</v>
      </c>
      <c r="R83" s="59"/>
      <c r="S83" s="32"/>
    </row>
    <row r="84" spans="3:19" ht="21">
      <c r="C84" s="40" t="s">
        <v>74</v>
      </c>
      <c r="D84" s="37">
        <v>0.23076923076923078</v>
      </c>
      <c r="E84" s="37">
        <v>0.61538461538461542</v>
      </c>
      <c r="F84" s="37">
        <v>0.15384615384615385</v>
      </c>
      <c r="R84" s="59"/>
      <c r="S84" s="32"/>
    </row>
    <row r="85" spans="3:19" ht="21">
      <c r="C85" s="40" t="s">
        <v>75</v>
      </c>
      <c r="D85" s="37">
        <v>0.40310077519379844</v>
      </c>
      <c r="E85" s="37">
        <v>0.56589147286821706</v>
      </c>
      <c r="F85" s="37">
        <v>3.1007751937984496E-2</v>
      </c>
      <c r="R85" s="59"/>
      <c r="S85" s="32"/>
    </row>
    <row r="86" spans="3:19" ht="21">
      <c r="C86" s="40" t="s">
        <v>76</v>
      </c>
      <c r="D86" s="37">
        <v>0.30534351145038169</v>
      </c>
      <c r="E86" s="37">
        <v>0.64122137404580148</v>
      </c>
      <c r="F86" s="37">
        <v>5.3435114503816793E-2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9.7087378640776691E-3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0.21875</v>
      </c>
      <c r="E91" s="37">
        <v>0.5625</v>
      </c>
      <c r="F91" s="37">
        <v>0.21875</v>
      </c>
      <c r="R91" s="59"/>
      <c r="S91" s="32"/>
    </row>
    <row r="92" spans="3:19" ht="21">
      <c r="C92" s="40" t="s">
        <v>74</v>
      </c>
      <c r="D92" s="37">
        <v>0.18461538461538463</v>
      </c>
      <c r="E92" s="37">
        <v>0.50769230769230766</v>
      </c>
      <c r="F92" s="37">
        <v>0.30769230769230771</v>
      </c>
      <c r="R92" s="59"/>
      <c r="S92" s="32"/>
    </row>
    <row r="93" spans="3:19" ht="21">
      <c r="C93" s="40" t="s">
        <v>75</v>
      </c>
      <c r="D93" s="37">
        <v>0.27272727272727271</v>
      </c>
      <c r="E93" s="37">
        <v>0.51515151515151514</v>
      </c>
      <c r="F93" s="37">
        <v>0.21212121212121213</v>
      </c>
      <c r="R93" s="59"/>
      <c r="S93" s="32"/>
    </row>
    <row r="94" spans="3:19" ht="21">
      <c r="C94" s="40" t="s">
        <v>76</v>
      </c>
      <c r="D94" s="37">
        <v>0.21212121212121213</v>
      </c>
      <c r="E94" s="37">
        <v>0.56060606060606055</v>
      </c>
      <c r="F94" s="37">
        <v>0.22727272727272727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0</v>
      </c>
      <c r="K99" s="37">
        <v>3.4782608695652174E-2</v>
      </c>
      <c r="L99" s="37">
        <v>4.3478260869565216E-2</v>
      </c>
      <c r="M99" s="37">
        <v>0.53913043478260869</v>
      </c>
      <c r="N99" s="37">
        <v>0.38260869565217392</v>
      </c>
      <c r="O99" s="48">
        <v>4.2695652173913041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0</v>
      </c>
      <c r="K100" s="37">
        <v>8.6956521739130436E-3</v>
      </c>
      <c r="L100" s="37">
        <v>4.3478260869565216E-2</v>
      </c>
      <c r="M100" s="37">
        <v>0.54782608695652169</v>
      </c>
      <c r="N100" s="37">
        <v>0.4</v>
      </c>
      <c r="O100" s="48">
        <v>4.339130434782609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8.6956521739130436E-3</v>
      </c>
      <c r="K101" s="37">
        <v>1.7391304347826087E-2</v>
      </c>
      <c r="L101" s="37">
        <v>6.0869565217391307E-2</v>
      </c>
      <c r="M101" s="37">
        <v>0.59130434782608698</v>
      </c>
      <c r="N101" s="37">
        <v>0.32173913043478258</v>
      </c>
      <c r="O101" s="48">
        <v>4.2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1.7391304347826087E-2</v>
      </c>
      <c r="K102" s="37">
        <v>6.0869565217391307E-2</v>
      </c>
      <c r="L102" s="37">
        <v>0.16521739130434782</v>
      </c>
      <c r="M102" s="37">
        <v>0.45217391304347826</v>
      </c>
      <c r="N102" s="37">
        <v>0.30434782608695654</v>
      </c>
      <c r="O102" s="48">
        <v>3.965217391304348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0</v>
      </c>
      <c r="K103" s="37">
        <v>2.6086956521739129E-2</v>
      </c>
      <c r="L103" s="37">
        <v>4.3478260869565216E-2</v>
      </c>
      <c r="M103" s="37">
        <v>0.42608695652173911</v>
      </c>
      <c r="N103" s="37">
        <v>0.5043478260869565</v>
      </c>
      <c r="O103" s="48">
        <v>4.4086956521739129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0</v>
      </c>
      <c r="K104" s="37">
        <v>8.6956521739130436E-3</v>
      </c>
      <c r="L104" s="37">
        <v>1.7391304347826087E-2</v>
      </c>
      <c r="M104" s="37">
        <v>0.32173913043478258</v>
      </c>
      <c r="N104" s="37">
        <v>0.65217391304347827</v>
      </c>
      <c r="O104" s="48">
        <v>4.6173913043478265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0</v>
      </c>
      <c r="K105" s="37">
        <v>1.7391304347826087E-2</v>
      </c>
      <c r="L105" s="37">
        <v>2.6086956521739129E-2</v>
      </c>
      <c r="M105" s="37">
        <v>0.37391304347826088</v>
      </c>
      <c r="N105" s="37">
        <v>0.58260869565217388</v>
      </c>
      <c r="O105" s="48">
        <v>4.5217391304347823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0</v>
      </c>
      <c r="K106" s="37">
        <v>2.6086956521739129E-2</v>
      </c>
      <c r="L106" s="37">
        <v>3.4782608695652174E-2</v>
      </c>
      <c r="M106" s="37">
        <v>0.46086956521739131</v>
      </c>
      <c r="N106" s="37">
        <v>0.47826086956521741</v>
      </c>
      <c r="O106" s="48">
        <v>4.3913043478260869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0</v>
      </c>
      <c r="K107" s="37">
        <v>8.6956521739130436E-3</v>
      </c>
      <c r="L107" s="37">
        <v>3.4782608695652174E-2</v>
      </c>
      <c r="M107" s="37">
        <v>0.44347826086956521</v>
      </c>
      <c r="N107" s="37">
        <v>0.5130434782608696</v>
      </c>
      <c r="O107" s="48">
        <v>4.4608695652173909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0</v>
      </c>
      <c r="K108" s="37">
        <v>1.7391304347826087E-2</v>
      </c>
      <c r="L108" s="37">
        <v>4.3478260869565216E-2</v>
      </c>
      <c r="M108" s="37">
        <v>0.37391304347826088</v>
      </c>
      <c r="N108" s="37">
        <v>0.56521739130434778</v>
      </c>
      <c r="O108" s="48">
        <v>4.4869565217391303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0</v>
      </c>
      <c r="K109" s="37">
        <v>8.6956521739130436E-3</v>
      </c>
      <c r="L109" s="37">
        <v>4.3478260869565216E-2</v>
      </c>
      <c r="M109" s="37">
        <v>0.35652173913043478</v>
      </c>
      <c r="N109" s="37">
        <v>0.46956521739130436</v>
      </c>
      <c r="O109" s="48">
        <v>3.9217391304347826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8.6956521739130436E-3</v>
      </c>
      <c r="K110" s="37">
        <v>8.6956521739130436E-3</v>
      </c>
      <c r="L110" s="37">
        <v>1.7391304347826087E-2</v>
      </c>
      <c r="M110" s="37">
        <v>0.39130434782608697</v>
      </c>
      <c r="N110" s="37">
        <v>0.45217391304347826</v>
      </c>
      <c r="O110" s="48">
        <v>3.9043478260869566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0</v>
      </c>
      <c r="K111" s="37">
        <v>1.7391304347826087E-2</v>
      </c>
      <c r="L111" s="37">
        <v>2.6086956521739129E-2</v>
      </c>
      <c r="M111" s="37">
        <v>0.5043478260869565</v>
      </c>
      <c r="N111" s="37">
        <v>0.33043478260869563</v>
      </c>
      <c r="O111" s="48">
        <v>3.7826086956521738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0</v>
      </c>
      <c r="K112" s="37">
        <v>8.6956521739130436E-3</v>
      </c>
      <c r="L112" s="37">
        <v>2.6086956521739129E-2</v>
      </c>
      <c r="M112" s="37">
        <v>0.38260869565217392</v>
      </c>
      <c r="N112" s="37">
        <v>0.46086956521739131</v>
      </c>
      <c r="O112" s="48">
        <v>3.9304347826086956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0</v>
      </c>
      <c r="K113" s="37">
        <v>8.6956521739130436E-3</v>
      </c>
      <c r="L113" s="37">
        <v>8.6956521739130436E-3</v>
      </c>
      <c r="M113" s="37">
        <v>0.35652173913043478</v>
      </c>
      <c r="N113" s="37">
        <v>0.5043478260869565</v>
      </c>
      <c r="O113" s="48">
        <v>3.991304347826087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0</v>
      </c>
      <c r="K114" s="37">
        <v>8.6956521739130436E-3</v>
      </c>
      <c r="L114" s="37">
        <v>1.7391304347826087E-2</v>
      </c>
      <c r="M114" s="37">
        <v>0.31304347826086959</v>
      </c>
      <c r="N114" s="37">
        <v>0.53913043478260869</v>
      </c>
      <c r="O114" s="48">
        <v>4.017391304347826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5.8823529411764705E-2</v>
      </c>
      <c r="K133" s="37">
        <v>0</v>
      </c>
      <c r="L133" s="37">
        <v>0.11764705882352941</v>
      </c>
      <c r="M133" s="37">
        <v>0.47058823529411764</v>
      </c>
      <c r="N133" s="37">
        <v>0.35294117647058826</v>
      </c>
      <c r="O133" s="74">
        <v>4.0588235294117645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0</v>
      </c>
      <c r="K134" s="37">
        <v>5.8823529411764705E-2</v>
      </c>
      <c r="L134" s="37">
        <v>0.17647058823529413</v>
      </c>
      <c r="M134" s="37">
        <v>0.29411764705882354</v>
      </c>
      <c r="N134" s="37">
        <v>0.47058823529411764</v>
      </c>
      <c r="O134" s="74">
        <v>4.1764705882352944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0.11764705882352941</v>
      </c>
      <c r="K135" s="37">
        <v>0</v>
      </c>
      <c r="L135" s="37">
        <v>5.8823529411764705E-2</v>
      </c>
      <c r="M135" s="37">
        <v>0.41176470588235292</v>
      </c>
      <c r="N135" s="37">
        <v>0.41176470588235292</v>
      </c>
      <c r="O135" s="74">
        <v>4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0</v>
      </c>
      <c r="K136" s="37">
        <v>5.8823529411764705E-2</v>
      </c>
      <c r="L136" s="37">
        <v>5.8823529411764705E-2</v>
      </c>
      <c r="M136" s="37">
        <v>0.35294117647058826</v>
      </c>
      <c r="N136" s="37">
        <v>0.52941176470588236</v>
      </c>
      <c r="O136" s="74">
        <v>4.3529411764705879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0</v>
      </c>
      <c r="K137" s="37">
        <v>5.8823529411764705E-2</v>
      </c>
      <c r="L137" s="37">
        <v>5.8823529411764705E-2</v>
      </c>
      <c r="M137" s="37">
        <v>0.41176470588235292</v>
      </c>
      <c r="N137" s="37">
        <v>0.47058823529411764</v>
      </c>
      <c r="O137" s="74">
        <v>4.2941176470588234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5.8823529411764705E-2</v>
      </c>
      <c r="K138" s="37">
        <v>0</v>
      </c>
      <c r="L138" s="37">
        <v>0</v>
      </c>
      <c r="M138" s="37">
        <v>0.23529411764705882</v>
      </c>
      <c r="N138" s="37">
        <v>0.70588235294117652</v>
      </c>
      <c r="O138" s="74">
        <v>4.5294117647058822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0</v>
      </c>
      <c r="K139" s="37">
        <v>5.8823529411764705E-2</v>
      </c>
      <c r="L139" s="37">
        <v>0</v>
      </c>
      <c r="M139" s="37">
        <v>0.35294117647058826</v>
      </c>
      <c r="N139" s="37">
        <v>0.58823529411764708</v>
      </c>
      <c r="O139" s="74">
        <v>4.4705882352941178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5.8823529411764705E-2</v>
      </c>
      <c r="K140" s="37">
        <v>0</v>
      </c>
      <c r="L140" s="37">
        <v>0.17647058823529413</v>
      </c>
      <c r="M140" s="37">
        <v>0.29411764705882354</v>
      </c>
      <c r="N140" s="37">
        <v>0.47058823529411764</v>
      </c>
      <c r="O140" s="74">
        <v>4.117647058823529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38</v>
      </c>
      <c r="E155" s="35">
        <v>9</v>
      </c>
      <c r="F155" s="35">
        <v>47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18</v>
      </c>
      <c r="E156" s="35">
        <v>2</v>
      </c>
      <c r="F156" s="35">
        <v>20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5</v>
      </c>
      <c r="E157" s="35">
        <v>2</v>
      </c>
      <c r="F157" s="35">
        <v>7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0</v>
      </c>
      <c r="E158" s="35">
        <v>1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1</v>
      </c>
      <c r="E159" s="35">
        <v>0</v>
      </c>
      <c r="F159" s="35">
        <v>1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113</v>
      </c>
      <c r="E160" s="35">
        <v>5</v>
      </c>
      <c r="F160" s="35">
        <v>118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0.21590909090909091</v>
      </c>
      <c r="E163" s="37">
        <v>0.47368421052631576</v>
      </c>
      <c r="F163" s="37">
        <v>0.24102564102564103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0.10227272727272728</v>
      </c>
      <c r="E164" s="37">
        <v>0.10526315789473684</v>
      </c>
      <c r="F164" s="37">
        <v>0.10256410256410256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2.8409090909090908E-2</v>
      </c>
      <c r="E165" s="37">
        <v>0.10526315789473684</v>
      </c>
      <c r="F165" s="37">
        <v>3.5897435897435895E-2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0</v>
      </c>
      <c r="E166" s="37">
        <v>5.2631578947368418E-2</v>
      </c>
      <c r="F166" s="37">
        <v>5.1282051282051282E-3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5.681818181818182E-3</v>
      </c>
      <c r="E167" s="37">
        <v>0</v>
      </c>
      <c r="F167" s="37">
        <v>5.1282051282051282E-3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0.64204545454545459</v>
      </c>
      <c r="E168" s="37">
        <v>0.26315789473684209</v>
      </c>
      <c r="F168" s="37">
        <v>0.60512820512820509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27</v>
      </c>
      <c r="E171" s="35">
        <v>4</v>
      </c>
      <c r="F171" s="35">
        <v>31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30</v>
      </c>
      <c r="E172" s="35">
        <v>3</v>
      </c>
      <c r="F172" s="35">
        <v>33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15</v>
      </c>
      <c r="E173" s="35">
        <v>3</v>
      </c>
      <c r="F173" s="35">
        <v>18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10</v>
      </c>
      <c r="E174" s="35">
        <v>2</v>
      </c>
      <c r="F174" s="35">
        <v>12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4</v>
      </c>
      <c r="E175" s="35">
        <v>2</v>
      </c>
      <c r="F175" s="35">
        <v>6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90</v>
      </c>
      <c r="E176" s="35">
        <v>5</v>
      </c>
      <c r="F176" s="35">
        <v>95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0.15340909090909091</v>
      </c>
      <c r="E180" s="37">
        <v>0.21052631578947367</v>
      </c>
      <c r="F180" s="37">
        <v>0.15897435897435896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0.17045454545454544</v>
      </c>
      <c r="E181" s="37">
        <v>0.15789473684210525</v>
      </c>
      <c r="F181" s="37">
        <v>0.16923076923076924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8.5227272727272721E-2</v>
      </c>
      <c r="E182" s="37">
        <v>0.15789473684210525</v>
      </c>
      <c r="F182" s="37">
        <v>9.2307692307692313E-2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5.6818181818181816E-2</v>
      </c>
      <c r="E183" s="37">
        <v>0.10526315789473684</v>
      </c>
      <c r="F183" s="37">
        <v>6.1538461538461542E-2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2.2727272727272728E-2</v>
      </c>
      <c r="E184" s="37">
        <v>0.10526315789473684</v>
      </c>
      <c r="F184" s="37">
        <v>3.0769230769230771E-2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0.51136363636363635</v>
      </c>
      <c r="E185" s="37">
        <v>0.26315789473684209</v>
      </c>
      <c r="F185" s="37">
        <v>0.48717948717948717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26</v>
      </c>
      <c r="E189" s="35">
        <v>6</v>
      </c>
      <c r="F189" s="35">
        <v>32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14</v>
      </c>
      <c r="E190" s="35">
        <v>8</v>
      </c>
      <c r="F190" s="35">
        <v>22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2</v>
      </c>
      <c r="E191" s="35">
        <v>0</v>
      </c>
      <c r="F191" s="35">
        <v>2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1</v>
      </c>
      <c r="E192" s="35">
        <v>0</v>
      </c>
      <c r="F192" s="35">
        <v>1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3</v>
      </c>
      <c r="E193" s="35">
        <v>0</v>
      </c>
      <c r="F193" s="35">
        <v>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129</v>
      </c>
      <c r="E194" s="35">
        <v>5</v>
      </c>
      <c r="F194" s="35">
        <v>134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0.14772727272727273</v>
      </c>
      <c r="E197" s="37">
        <v>0.31578947368421051</v>
      </c>
      <c r="F197" s="37">
        <v>0.1641025641025641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7.9545454545454544E-2</v>
      </c>
      <c r="E198" s="37">
        <v>0.42105263157894735</v>
      </c>
      <c r="F198" s="37">
        <v>0.11282051282051282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1.1363636363636364E-2</v>
      </c>
      <c r="E199" s="37">
        <v>0</v>
      </c>
      <c r="F199" s="37">
        <v>1.0256410256410256E-2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5.681818181818182E-3</v>
      </c>
      <c r="E200" s="37">
        <v>0</v>
      </c>
      <c r="F200" s="37">
        <v>5.1282051282051282E-3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1.7045454545454544E-2</v>
      </c>
      <c r="E201" s="37">
        <v>0</v>
      </c>
      <c r="F201" s="37">
        <v>1.5384615384615385E-2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0.73295454545454541</v>
      </c>
      <c r="E202" s="37">
        <v>0.26315789473684209</v>
      </c>
      <c r="F202" s="37">
        <v>0.68717948717948718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33</v>
      </c>
      <c r="E205" s="35">
        <v>3</v>
      </c>
      <c r="F205" s="35">
        <v>36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32</v>
      </c>
      <c r="E206" s="35">
        <v>8</v>
      </c>
      <c r="F206" s="35">
        <v>40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13</v>
      </c>
      <c r="E207" s="35">
        <v>1</v>
      </c>
      <c r="F207" s="35">
        <v>14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5</v>
      </c>
      <c r="E208" s="35">
        <v>2</v>
      </c>
      <c r="F208" s="35">
        <v>7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90</v>
      </c>
      <c r="E210" s="35">
        <v>5</v>
      </c>
      <c r="F210" s="35">
        <v>95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0.1875</v>
      </c>
      <c r="E214" s="37">
        <v>0.15789473684210525</v>
      </c>
      <c r="F214" s="37">
        <v>0.18461538461538463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0.18181818181818182</v>
      </c>
      <c r="E215" s="37">
        <v>0.42105263157894735</v>
      </c>
      <c r="F215" s="37">
        <v>0.20512820512820512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7.3863636363636367E-2</v>
      </c>
      <c r="E216" s="37">
        <v>5.2631578947368418E-2</v>
      </c>
      <c r="F216" s="37">
        <v>7.179487179487179E-2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2.8409090909090908E-2</v>
      </c>
      <c r="E217" s="37">
        <v>0.10526315789473684</v>
      </c>
      <c r="F217" s="37">
        <v>3.5897435897435895E-2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1.7045454545454544E-2</v>
      </c>
      <c r="E218" s="37">
        <v>0</v>
      </c>
      <c r="F218" s="37">
        <v>1.5384615384615385E-2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0.51136363636363635</v>
      </c>
      <c r="E219" s="37">
        <v>0.26315789473684209</v>
      </c>
      <c r="F219" s="37">
        <v>0.48717948717948717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49</v>
      </c>
      <c r="E222" s="35">
        <v>3</v>
      </c>
      <c r="F222" s="35">
        <v>52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31</v>
      </c>
      <c r="E223" s="35">
        <v>10</v>
      </c>
      <c r="F223" s="35">
        <v>41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3</v>
      </c>
      <c r="E224" s="35">
        <v>1</v>
      </c>
      <c r="F224" s="35">
        <v>4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3</v>
      </c>
      <c r="E226" s="35">
        <v>0</v>
      </c>
      <c r="F226" s="35">
        <v>3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90</v>
      </c>
      <c r="E227" s="35">
        <v>5</v>
      </c>
      <c r="F227" s="35">
        <v>95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0.27840909090909088</v>
      </c>
      <c r="E230" s="37">
        <v>0.15789473684210525</v>
      </c>
      <c r="F230" s="37">
        <v>0.26666666666666666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0.17613636363636365</v>
      </c>
      <c r="E231" s="37">
        <v>0.52631578947368418</v>
      </c>
      <c r="F231" s="37">
        <v>0.21025641025641026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1.7045454545454544E-2</v>
      </c>
      <c r="E232" s="37">
        <v>5.2631578947368418E-2</v>
      </c>
      <c r="F232" s="37">
        <v>2.0512820512820513E-2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0</v>
      </c>
      <c r="E233" s="37">
        <v>0</v>
      </c>
      <c r="F233" s="37">
        <v>0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1.7045454545454544E-2</v>
      </c>
      <c r="E234" s="37">
        <v>0</v>
      </c>
      <c r="F234" s="37">
        <v>1.5384615384615385E-2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0.51136363636363635</v>
      </c>
      <c r="E235" s="37">
        <v>0.26315789473684209</v>
      </c>
      <c r="F235" s="37">
        <v>0.48717948717948717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35</v>
      </c>
      <c r="E238" s="35">
        <v>4</v>
      </c>
      <c r="F238" s="35">
        <v>39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37</v>
      </c>
      <c r="E239" s="35">
        <v>7</v>
      </c>
      <c r="F239" s="35">
        <v>44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9</v>
      </c>
      <c r="E240" s="35">
        <v>1</v>
      </c>
      <c r="F240" s="35">
        <v>10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3</v>
      </c>
      <c r="E241" s="35">
        <v>2</v>
      </c>
      <c r="F241" s="35">
        <v>5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2</v>
      </c>
      <c r="E242" s="35">
        <v>0</v>
      </c>
      <c r="F242" s="35">
        <v>2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90</v>
      </c>
      <c r="E243" s="35">
        <v>5</v>
      </c>
      <c r="F243" s="35">
        <v>95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0.19886363636363635</v>
      </c>
      <c r="E246" s="37">
        <v>0.21052631578947367</v>
      </c>
      <c r="F246" s="37">
        <v>0.2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0.21022727272727273</v>
      </c>
      <c r="E247" s="37">
        <v>0.36842105263157893</v>
      </c>
      <c r="F247" s="37">
        <v>0.22564102564102564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5.113636363636364E-2</v>
      </c>
      <c r="E248" s="37">
        <v>5.2631578947368418E-2</v>
      </c>
      <c r="F248" s="37">
        <v>5.128205128205128E-2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1.7045454545454544E-2</v>
      </c>
      <c r="E249" s="37">
        <v>0.10526315789473684</v>
      </c>
      <c r="F249" s="37">
        <v>2.564102564102564E-2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1.1363636363636364E-2</v>
      </c>
      <c r="E250" s="37">
        <v>0</v>
      </c>
      <c r="F250" s="37">
        <v>1.0256410256410256E-2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0.51136363636363635</v>
      </c>
      <c r="E251" s="37">
        <v>0.26315789473684209</v>
      </c>
      <c r="F251" s="37">
        <v>0.48717948717948717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31</v>
      </c>
      <c r="E256" s="35">
        <v>4</v>
      </c>
      <c r="F256" s="35">
        <v>35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38</v>
      </c>
      <c r="E257" s="35">
        <v>8</v>
      </c>
      <c r="F257" s="35">
        <v>46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10</v>
      </c>
      <c r="E258" s="35">
        <v>0</v>
      </c>
      <c r="F258" s="35">
        <v>10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4</v>
      </c>
      <c r="E259" s="35">
        <v>2</v>
      </c>
      <c r="F259" s="35">
        <v>6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3</v>
      </c>
      <c r="E260" s="35">
        <v>0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90</v>
      </c>
      <c r="E261" s="35">
        <v>5</v>
      </c>
      <c r="F261" s="35">
        <v>95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0.17613636363636365</v>
      </c>
      <c r="E264" s="37">
        <v>0.26315789473684209</v>
      </c>
      <c r="F264" s="37">
        <v>0.17948717948717949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0.21590909090909091</v>
      </c>
      <c r="E265" s="37">
        <v>0.10526315789473684</v>
      </c>
      <c r="F265" s="37">
        <v>0.23589743589743589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5.6818181818181816E-2</v>
      </c>
      <c r="E266" s="37">
        <v>0.26315789473684209</v>
      </c>
      <c r="F266" s="37">
        <v>5.128205128205128E-2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2.2727272727272728E-2</v>
      </c>
      <c r="E267" s="37">
        <v>0.10526315789473684</v>
      </c>
      <c r="F267" s="37">
        <v>3.0769230769230771E-2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1.7045454545454544E-2</v>
      </c>
      <c r="E268" s="37">
        <v>0</v>
      </c>
      <c r="F268" s="37">
        <v>1.5384615384615385E-2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0.51136363636363635</v>
      </c>
      <c r="E269" s="37">
        <v>0.26315789473684209</v>
      </c>
      <c r="F269" s="37">
        <v>0.48717948717948717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28</v>
      </c>
      <c r="E272" s="35">
        <v>5</v>
      </c>
      <c r="F272" s="35">
        <v>33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35</v>
      </c>
      <c r="E273" s="35">
        <v>2</v>
      </c>
      <c r="F273" s="35">
        <v>37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13</v>
      </c>
      <c r="E274" s="35">
        <v>5</v>
      </c>
      <c r="F274" s="35">
        <v>18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6</v>
      </c>
      <c r="E275" s="35">
        <v>2</v>
      </c>
      <c r="F275" s="35">
        <v>8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4</v>
      </c>
      <c r="E276" s="35">
        <v>0</v>
      </c>
      <c r="F276" s="35">
        <v>4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90</v>
      </c>
      <c r="E277" s="35">
        <v>5</v>
      </c>
      <c r="F277" s="35">
        <v>95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0.15909090909090909</v>
      </c>
      <c r="E280" s="37">
        <v>0.26315789473684209</v>
      </c>
      <c r="F280" s="37">
        <v>0.16923076923076924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0.19886363636363635</v>
      </c>
      <c r="E281" s="37">
        <v>0.10526315789473684</v>
      </c>
      <c r="F281" s="37">
        <v>0.18974358974358974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7.3863636363636367E-2</v>
      </c>
      <c r="E282" s="37">
        <v>0.26315789473684209</v>
      </c>
      <c r="F282" s="37">
        <v>9.2307692307692313E-2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3.4090909090909088E-2</v>
      </c>
      <c r="E283" s="37">
        <v>0.10526315789473684</v>
      </c>
      <c r="F283" s="37">
        <v>4.1025641025641026E-2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2.2727272727272728E-2</v>
      </c>
      <c r="E284" s="37">
        <v>0</v>
      </c>
      <c r="F284" s="37">
        <v>2.0512820512820513E-2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0.51136363636363635</v>
      </c>
      <c r="E285" s="37">
        <v>0.26315789473684209</v>
      </c>
      <c r="F285" s="37">
        <v>0.48717948717948717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0</v>
      </c>
    </row>
    <row r="296" spans="3:19" ht="42">
      <c r="C296" s="34" t="s">
        <v>190</v>
      </c>
      <c r="D296" s="37">
        <v>0</v>
      </c>
    </row>
    <row r="297" spans="3:19" ht="21">
      <c r="C297" s="34" t="s">
        <v>68</v>
      </c>
      <c r="D297" s="37">
        <v>0</v>
      </c>
    </row>
    <row r="298" spans="3:19" ht="42">
      <c r="C298" s="34" t="s">
        <v>191</v>
      </c>
      <c r="D298" s="37">
        <v>0</v>
      </c>
    </row>
    <row r="299" spans="3:19" ht="21">
      <c r="C299" s="34" t="s">
        <v>192</v>
      </c>
      <c r="D299" s="37">
        <v>0.10526315789473684</v>
      </c>
    </row>
    <row r="300" spans="3:19" ht="21">
      <c r="C300" s="34" t="s">
        <v>193</v>
      </c>
      <c r="D300" s="37">
        <v>0.10526315789473684</v>
      </c>
    </row>
    <row r="301" spans="3:19" ht="42">
      <c r="C301" s="34" t="s">
        <v>194</v>
      </c>
      <c r="D301" s="37">
        <v>0.10526315789473684</v>
      </c>
    </row>
    <row r="302" spans="3:19" ht="42">
      <c r="C302" s="34" t="s">
        <v>195</v>
      </c>
      <c r="D302" s="37">
        <v>0.15789473684210525</v>
      </c>
    </row>
    <row r="303" spans="3:19" ht="21">
      <c r="C303" s="34" t="s">
        <v>196</v>
      </c>
      <c r="D303" s="37">
        <v>0.15789473684210525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3</v>
      </c>
      <c r="E311" s="35">
        <v>2</v>
      </c>
      <c r="F311" s="35">
        <v>5</v>
      </c>
    </row>
    <row r="312" spans="3:16" ht="21">
      <c r="C312" s="40" t="s">
        <v>17</v>
      </c>
      <c r="D312" s="35">
        <v>3</v>
      </c>
      <c r="E312" s="35">
        <v>2</v>
      </c>
      <c r="F312" s="35">
        <v>5</v>
      </c>
    </row>
    <row r="313" spans="3:16" ht="21">
      <c r="C313" s="40" t="s">
        <v>198</v>
      </c>
      <c r="D313" s="35">
        <v>0</v>
      </c>
      <c r="E313" s="35">
        <v>0</v>
      </c>
      <c r="F313" s="35">
        <v>0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0.5</v>
      </c>
      <c r="E316" s="37">
        <v>0.5</v>
      </c>
      <c r="F316" s="37">
        <v>0.5</v>
      </c>
    </row>
    <row r="317" spans="3:16" ht="21">
      <c r="C317" s="40" t="s">
        <v>17</v>
      </c>
      <c r="D317" s="37">
        <v>0.5</v>
      </c>
      <c r="E317" s="37">
        <v>0.5</v>
      </c>
      <c r="F317" s="37">
        <v>0.5</v>
      </c>
    </row>
    <row r="318" spans="3:16" ht="24" customHeight="1">
      <c r="C318" s="40" t="s">
        <v>198</v>
      </c>
      <c r="D318" s="37">
        <v>0</v>
      </c>
      <c r="E318" s="37">
        <v>0</v>
      </c>
      <c r="F318" s="37">
        <v>0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5</v>
      </c>
      <c r="E325" s="35">
        <v>0</v>
      </c>
      <c r="F325" s="35">
        <v>5</v>
      </c>
    </row>
    <row r="326" spans="3:16" ht="21">
      <c r="C326" s="34" t="s">
        <v>83</v>
      </c>
      <c r="D326" s="35">
        <v>2</v>
      </c>
      <c r="E326" s="35">
        <v>0</v>
      </c>
      <c r="F326" s="35">
        <v>2</v>
      </c>
    </row>
    <row r="327" spans="3:16" ht="21">
      <c r="C327" s="50" t="s">
        <v>84</v>
      </c>
      <c r="D327" s="76">
        <v>1</v>
      </c>
      <c r="E327" s="76">
        <v>0</v>
      </c>
      <c r="F327" s="76">
        <v>1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1.6666666666666667</v>
      </c>
      <c r="E331" s="37">
        <v>0</v>
      </c>
      <c r="F331" s="37">
        <v>1</v>
      </c>
    </row>
    <row r="332" spans="3:16" ht="21">
      <c r="C332" s="34" t="s">
        <v>83</v>
      </c>
      <c r="D332" s="37">
        <v>0.66666666666666663</v>
      </c>
      <c r="E332" s="37">
        <v>0</v>
      </c>
      <c r="F332" s="37">
        <v>0.4</v>
      </c>
    </row>
    <row r="333" spans="3:16" ht="21">
      <c r="C333" s="50" t="s">
        <v>84</v>
      </c>
      <c r="D333" s="92">
        <v>0.33333333333333331</v>
      </c>
      <c r="E333" s="92">
        <v>0</v>
      </c>
      <c r="F333" s="92">
        <v>0.2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137</v>
      </c>
    </row>
    <row r="344" spans="3:16" ht="21">
      <c r="C344" s="40" t="s">
        <v>17</v>
      </c>
      <c r="D344" s="77">
        <v>10</v>
      </c>
    </row>
    <row r="345" spans="3:16" ht="21">
      <c r="C345" s="40" t="s">
        <v>171</v>
      </c>
      <c r="D345" s="77">
        <v>29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0.77840909090909094</v>
      </c>
    </row>
    <row r="349" spans="3:16" ht="21">
      <c r="C349" s="40" t="s">
        <v>17</v>
      </c>
      <c r="D349" s="37">
        <v>5.6818181818181816E-2</v>
      </c>
    </row>
    <row r="350" spans="3:16" ht="21">
      <c r="C350" s="40" t="s">
        <v>171</v>
      </c>
      <c r="D350" s="37">
        <v>0.16477272727272727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29</v>
      </c>
    </row>
    <row r="356" spans="3:4" ht="23.25" customHeight="1">
      <c r="C356" s="34" t="s">
        <v>83</v>
      </c>
      <c r="D356" s="77">
        <v>78</v>
      </c>
    </row>
    <row r="357" spans="3:4" ht="23.25" customHeight="1">
      <c r="C357" s="34" t="s">
        <v>202</v>
      </c>
      <c r="D357" s="77">
        <v>1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3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7</v>
      </c>
    </row>
    <row r="363" spans="3:4" ht="23.25" customHeight="1">
      <c r="C363" s="34" t="s">
        <v>171</v>
      </c>
      <c r="D363" s="77">
        <v>8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0.21167883211678831</v>
      </c>
    </row>
    <row r="367" spans="3:4" ht="21">
      <c r="C367" s="34" t="s">
        <v>83</v>
      </c>
      <c r="D367" s="37">
        <v>0.56934306569343063</v>
      </c>
    </row>
    <row r="368" spans="3:4" ht="21">
      <c r="C368" s="34" t="s">
        <v>202</v>
      </c>
      <c r="D368" s="37">
        <v>7.2992700729927005E-3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2.1897810218978103E-2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5.1094890510948905E-2</v>
      </c>
    </row>
    <row r="374" spans="3:16" ht="21">
      <c r="C374" s="34" t="s">
        <v>171</v>
      </c>
      <c r="D374" s="37">
        <v>5.8394160583941604E-2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0.14285714285714285</v>
      </c>
      <c r="E379" s="37">
        <v>0</v>
      </c>
    </row>
    <row r="380" spans="3:16" ht="21">
      <c r="C380" s="34" t="s">
        <v>209</v>
      </c>
      <c r="D380" s="37">
        <v>0.14285714285714285</v>
      </c>
      <c r="E380" s="37">
        <v>0</v>
      </c>
    </row>
    <row r="381" spans="3:16" ht="21">
      <c r="C381" s="34" t="s">
        <v>210</v>
      </c>
      <c r="D381" s="37">
        <v>0.14285714285714285</v>
      </c>
      <c r="E381" s="37">
        <v>0</v>
      </c>
    </row>
    <row r="382" spans="3:16" ht="21">
      <c r="C382" s="34" t="s">
        <v>211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0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5.681818181818182E-3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1.1363636363636364E-2</v>
      </c>
      <c r="E391" s="37">
        <v>0</v>
      </c>
      <c r="F391" s="37">
        <v>0</v>
      </c>
      <c r="G391" s="37">
        <v>0</v>
      </c>
    </row>
    <row r="392" spans="3:16" ht="21">
      <c r="C392" s="34" t="s">
        <v>213</v>
      </c>
      <c r="D392" s="37">
        <v>5.681818181818182E-3</v>
      </c>
      <c r="E392" s="37">
        <v>0</v>
      </c>
      <c r="F392" s="37">
        <v>0</v>
      </c>
      <c r="G392" s="37">
        <v>0</v>
      </c>
    </row>
    <row r="393" spans="3:16" ht="21">
      <c r="C393" s="34" t="s">
        <v>214</v>
      </c>
      <c r="D393" s="37">
        <v>0</v>
      </c>
      <c r="E393" s="37">
        <v>5.2631578947368418E-2</v>
      </c>
      <c r="F393" s="37">
        <v>0</v>
      </c>
      <c r="G393" s="37">
        <v>0</v>
      </c>
    </row>
    <row r="394" spans="3:16" ht="21">
      <c r="C394" s="34" t="s">
        <v>215</v>
      </c>
      <c r="D394" s="37">
        <v>0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5.681818181818182E-3</v>
      </c>
      <c r="E395" s="37">
        <v>0</v>
      </c>
      <c r="F395" s="37">
        <v>0.14285714285714285</v>
      </c>
      <c r="G395" s="37">
        <v>0</v>
      </c>
    </row>
    <row r="396" spans="3:16" ht="21">
      <c r="C396" s="34" t="s">
        <v>89</v>
      </c>
      <c r="D396" s="37">
        <v>0.15340909090909091</v>
      </c>
      <c r="E396" s="37">
        <v>0.15789473684210525</v>
      </c>
      <c r="F396" s="37">
        <v>0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2</v>
      </c>
      <c r="E420" s="35">
        <v>2</v>
      </c>
      <c r="F420" s="35">
        <v>0</v>
      </c>
      <c r="G420" s="54"/>
    </row>
    <row r="421" spans="3:16" ht="21">
      <c r="C421" s="40" t="s">
        <v>17</v>
      </c>
      <c r="D421" s="35">
        <v>10</v>
      </c>
      <c r="E421" s="35">
        <v>4</v>
      </c>
      <c r="F421" s="35">
        <v>4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0.16666666666666666</v>
      </c>
      <c r="E424" s="37">
        <v>0.33333333333333331</v>
      </c>
      <c r="F424" s="37">
        <v>0</v>
      </c>
    </row>
    <row r="425" spans="3:16" ht="21">
      <c r="C425" s="40" t="s">
        <v>17</v>
      </c>
      <c r="D425" s="37">
        <v>0.83333333333333337</v>
      </c>
      <c r="E425" s="37">
        <v>0.66666666666666663</v>
      </c>
      <c r="F425" s="37">
        <v>1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0</v>
      </c>
      <c r="E432" s="35">
        <v>0</v>
      </c>
      <c r="F432" s="35">
        <v>0</v>
      </c>
      <c r="G432" s="35">
        <v>0</v>
      </c>
    </row>
    <row r="433" spans="3:7" ht="21.75" customHeight="1">
      <c r="C433" s="34" t="s">
        <v>93</v>
      </c>
      <c r="D433" s="35">
        <v>0</v>
      </c>
      <c r="E433" s="35">
        <v>0</v>
      </c>
      <c r="F433" s="35">
        <v>0</v>
      </c>
      <c r="G433" s="35">
        <v>0</v>
      </c>
    </row>
    <row r="434" spans="3:7" ht="21.75" customHeight="1">
      <c r="C434" s="34" t="s">
        <v>218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0</v>
      </c>
      <c r="E435" s="35">
        <v>0</v>
      </c>
      <c r="F435" s="35">
        <v>0</v>
      </c>
      <c r="G435" s="35">
        <v>0</v>
      </c>
    </row>
    <row r="436" spans="3:7" ht="21.75" customHeight="1">
      <c r="C436" s="34" t="s">
        <v>95</v>
      </c>
      <c r="D436" s="35">
        <v>8</v>
      </c>
      <c r="E436" s="35">
        <v>1</v>
      </c>
      <c r="F436" s="35">
        <v>0</v>
      </c>
      <c r="G436" s="35">
        <v>9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0.42105263157894735</v>
      </c>
      <c r="E445" s="37">
        <v>0.14285714285714285</v>
      </c>
      <c r="F445" s="37">
        <v>0</v>
      </c>
      <c r="G445" s="37">
        <v>0.3</v>
      </c>
    </row>
    <row r="446" spans="3:7" ht="21">
      <c r="C446" s="34" t="s">
        <v>217</v>
      </c>
      <c r="D446" s="37">
        <v>0</v>
      </c>
      <c r="E446" s="37">
        <v>0</v>
      </c>
      <c r="F446" s="37">
        <v>0</v>
      </c>
      <c r="G446" s="37">
        <v>0</v>
      </c>
    </row>
    <row r="447" spans="3:7" ht="21">
      <c r="C447" s="34" t="s">
        <v>93</v>
      </c>
      <c r="D447" s="37">
        <v>0</v>
      </c>
      <c r="E447" s="37">
        <v>0</v>
      </c>
      <c r="F447" s="37">
        <v>0</v>
      </c>
      <c r="G447" s="37">
        <v>0</v>
      </c>
    </row>
    <row r="448" spans="3:7" ht="21">
      <c r="C448" s="34" t="s">
        <v>94</v>
      </c>
      <c r="D448" s="37">
        <v>0</v>
      </c>
      <c r="E448" s="37">
        <v>0</v>
      </c>
      <c r="F448" s="37">
        <v>0</v>
      </c>
      <c r="G448" s="37">
        <v>0</v>
      </c>
    </row>
    <row r="449" spans="3:16" ht="21">
      <c r="C449" s="34" t="s">
        <v>218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1</v>
      </c>
      <c r="E459" s="35">
        <v>0</v>
      </c>
      <c r="F459" s="35">
        <v>0</v>
      </c>
      <c r="G459" s="35">
        <v>0</v>
      </c>
      <c r="H459" s="35">
        <v>1</v>
      </c>
    </row>
    <row r="460" spans="3:16" ht="21">
      <c r="C460" s="34" t="s">
        <v>222</v>
      </c>
      <c r="D460" s="35">
        <v>4</v>
      </c>
      <c r="E460" s="35">
        <v>0</v>
      </c>
      <c r="F460" s="35">
        <v>0</v>
      </c>
      <c r="G460" s="35">
        <v>0</v>
      </c>
      <c r="H460" s="35">
        <v>4</v>
      </c>
    </row>
    <row r="461" spans="3:16" ht="42">
      <c r="C461" s="34" t="s">
        <v>223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</row>
    <row r="462" spans="3:16" ht="21">
      <c r="C462" s="34" t="s">
        <v>17</v>
      </c>
      <c r="D462" s="35">
        <v>31</v>
      </c>
      <c r="E462" s="35">
        <v>1</v>
      </c>
      <c r="F462" s="35">
        <v>0</v>
      </c>
      <c r="G462" s="35">
        <v>0</v>
      </c>
      <c r="H462" s="35">
        <v>32</v>
      </c>
    </row>
    <row r="463" spans="3:16" ht="21">
      <c r="C463" s="34" t="s">
        <v>171</v>
      </c>
      <c r="D463" s="35">
        <v>77</v>
      </c>
      <c r="E463" s="35">
        <v>8</v>
      </c>
      <c r="F463" s="35">
        <v>6</v>
      </c>
      <c r="G463" s="35">
        <v>4</v>
      </c>
      <c r="H463" s="35">
        <v>95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8.6956521739130436E-3</v>
      </c>
      <c r="E466" s="78">
        <v>0</v>
      </c>
      <c r="F466" s="78">
        <v>0</v>
      </c>
      <c r="G466" s="78">
        <v>0</v>
      </c>
      <c r="H466" s="78">
        <v>7.1942446043165471E-3</v>
      </c>
    </row>
    <row r="467" spans="3:16" ht="21">
      <c r="C467" s="34" t="s">
        <v>222</v>
      </c>
      <c r="D467" s="78">
        <v>3.4782608695652174E-2</v>
      </c>
      <c r="E467" s="78">
        <v>0</v>
      </c>
      <c r="F467" s="78">
        <v>0</v>
      </c>
      <c r="G467" s="78">
        <v>0</v>
      </c>
      <c r="H467" s="78">
        <v>2.8776978417266189E-2</v>
      </c>
    </row>
    <row r="468" spans="3:16" ht="42">
      <c r="C468" s="34" t="s">
        <v>223</v>
      </c>
      <c r="D468" s="78">
        <v>0</v>
      </c>
      <c r="E468" s="78">
        <v>0</v>
      </c>
      <c r="F468" s="78">
        <v>0</v>
      </c>
      <c r="G468" s="78">
        <v>0</v>
      </c>
      <c r="H468" s="78">
        <v>0</v>
      </c>
    </row>
    <row r="469" spans="3:16" ht="21">
      <c r="C469" s="34" t="s">
        <v>17</v>
      </c>
      <c r="D469" s="78">
        <v>0.26956521739130435</v>
      </c>
      <c r="E469" s="78">
        <v>7.1428571428571425E-2</v>
      </c>
      <c r="F469" s="78">
        <v>0</v>
      </c>
      <c r="G469" s="78">
        <v>0</v>
      </c>
      <c r="H469" s="78">
        <v>0.23021582733812951</v>
      </c>
    </row>
    <row r="470" spans="3:16" ht="44.25" customHeight="1">
      <c r="C470" s="34" t="s">
        <v>171</v>
      </c>
      <c r="D470" s="78">
        <v>0.66956521739130437</v>
      </c>
      <c r="E470" s="78">
        <v>0.5714285714285714</v>
      </c>
      <c r="F470" s="78">
        <v>1</v>
      </c>
      <c r="G470" s="78">
        <v>1</v>
      </c>
      <c r="H470" s="78">
        <v>0.68345323741007191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1</v>
      </c>
      <c r="E475" s="35">
        <v>0</v>
      </c>
      <c r="F475" s="35">
        <v>0</v>
      </c>
      <c r="G475" s="35">
        <v>0</v>
      </c>
      <c r="H475" s="35">
        <v>1</v>
      </c>
    </row>
    <row r="476" spans="3:16" ht="42">
      <c r="C476" s="34" t="s">
        <v>226</v>
      </c>
      <c r="D476" s="35">
        <v>46</v>
      </c>
      <c r="E476" s="35">
        <v>1</v>
      </c>
      <c r="F476" s="35">
        <v>1</v>
      </c>
      <c r="G476" s="35">
        <v>0</v>
      </c>
      <c r="H476" s="35">
        <v>48</v>
      </c>
    </row>
    <row r="477" spans="3:16" ht="21">
      <c r="C477" s="34" t="s">
        <v>227</v>
      </c>
      <c r="D477" s="35">
        <v>4</v>
      </c>
      <c r="E477" s="35">
        <v>1</v>
      </c>
      <c r="F477" s="35">
        <v>0</v>
      </c>
      <c r="G477" s="35">
        <v>0</v>
      </c>
      <c r="H477" s="35">
        <v>5</v>
      </c>
    </row>
    <row r="478" spans="3:16" ht="21">
      <c r="C478" s="34" t="s">
        <v>228</v>
      </c>
      <c r="D478" s="35">
        <v>2</v>
      </c>
      <c r="E478" s="35">
        <v>0</v>
      </c>
      <c r="F478" s="35">
        <v>0</v>
      </c>
      <c r="G478" s="35">
        <v>0</v>
      </c>
      <c r="H478" s="35">
        <v>2</v>
      </c>
    </row>
    <row r="479" spans="3:16" ht="42">
      <c r="C479" s="34" t="s">
        <v>229</v>
      </c>
      <c r="D479" s="35">
        <v>15</v>
      </c>
      <c r="E479" s="35">
        <v>2</v>
      </c>
      <c r="F479" s="35">
        <v>0</v>
      </c>
      <c r="G479" s="35">
        <v>0</v>
      </c>
      <c r="H479" s="35">
        <v>17</v>
      </c>
    </row>
    <row r="480" spans="3:16" ht="21">
      <c r="C480" s="34" t="s">
        <v>171</v>
      </c>
      <c r="D480" s="35">
        <v>68</v>
      </c>
      <c r="E480" s="35">
        <v>8</v>
      </c>
      <c r="F480" s="35">
        <v>1</v>
      </c>
      <c r="G480" s="35">
        <v>1</v>
      </c>
      <c r="H480" s="35">
        <v>78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5.681818181818182E-3</v>
      </c>
      <c r="E483" s="78">
        <v>0</v>
      </c>
      <c r="F483" s="78">
        <v>0</v>
      </c>
      <c r="G483" s="78">
        <v>0</v>
      </c>
      <c r="H483" s="78">
        <v>4.8543689320388345E-3</v>
      </c>
    </row>
    <row r="484" spans="3:16" ht="42">
      <c r="C484" s="34" t="s">
        <v>226</v>
      </c>
      <c r="D484" s="78">
        <v>0.26136363636363635</v>
      </c>
      <c r="E484" s="78">
        <v>5.2631578947368418E-2</v>
      </c>
      <c r="F484" s="78">
        <v>0.14285714285714285</v>
      </c>
      <c r="G484" s="78">
        <v>0</v>
      </c>
      <c r="H484" s="78">
        <v>0.23300970873786409</v>
      </c>
    </row>
    <row r="485" spans="3:16" ht="21">
      <c r="C485" s="34" t="s">
        <v>227</v>
      </c>
      <c r="D485" s="78">
        <v>2.2727272727272728E-2</v>
      </c>
      <c r="E485" s="78">
        <v>5.2631578947368418E-2</v>
      </c>
      <c r="F485" s="78">
        <v>0</v>
      </c>
      <c r="G485" s="78">
        <v>0</v>
      </c>
      <c r="H485" s="78">
        <v>2.4271844660194174E-2</v>
      </c>
    </row>
    <row r="486" spans="3:16" ht="21">
      <c r="C486" s="34" t="s">
        <v>228</v>
      </c>
      <c r="D486" s="78">
        <v>1.1363636363636364E-2</v>
      </c>
      <c r="E486" s="78">
        <v>0</v>
      </c>
      <c r="F486" s="78">
        <v>0</v>
      </c>
      <c r="G486" s="78">
        <v>0</v>
      </c>
      <c r="H486" s="78">
        <v>9.7087378640776691E-3</v>
      </c>
    </row>
    <row r="487" spans="3:16" ht="42">
      <c r="C487" s="34" t="s">
        <v>229</v>
      </c>
      <c r="D487" s="78">
        <v>8.5227272727272721E-2</v>
      </c>
      <c r="E487" s="78">
        <v>0.10526315789473684</v>
      </c>
      <c r="F487" s="78">
        <v>0</v>
      </c>
      <c r="G487" s="78">
        <v>0</v>
      </c>
      <c r="H487" s="78">
        <v>8.2524271844660199E-2</v>
      </c>
    </row>
    <row r="488" spans="3:16" ht="21">
      <c r="C488" s="34" t="s">
        <v>171</v>
      </c>
      <c r="D488" s="78">
        <v>0.38636363636363635</v>
      </c>
      <c r="E488" s="78">
        <v>0.42105263157894735</v>
      </c>
      <c r="F488" s="78">
        <v>0.14285714285714285</v>
      </c>
      <c r="G488" s="78">
        <v>0.25</v>
      </c>
      <c r="H488" s="78">
        <v>0.37864077669902912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6</v>
      </c>
      <c r="E494" s="35">
        <v>6</v>
      </c>
      <c r="F494" s="35">
        <v>2</v>
      </c>
      <c r="G494" s="35">
        <v>14</v>
      </c>
    </row>
    <row r="495" spans="3:16" ht="21">
      <c r="C495" s="40" t="s">
        <v>17</v>
      </c>
      <c r="D495" s="35">
        <v>2</v>
      </c>
      <c r="E495" s="35">
        <v>0</v>
      </c>
      <c r="F495" s="35">
        <v>1</v>
      </c>
      <c r="G495" s="35">
        <v>3</v>
      </c>
    </row>
    <row r="496" spans="3:16" ht="21">
      <c r="C496" s="40" t="s">
        <v>171</v>
      </c>
      <c r="D496" s="35">
        <v>7</v>
      </c>
      <c r="E496" s="35">
        <v>1</v>
      </c>
      <c r="F496" s="35">
        <v>1</v>
      </c>
      <c r="G496" s="35">
        <v>9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0.31578947368421051</v>
      </c>
      <c r="E499" s="37">
        <v>0.8571428571428571</v>
      </c>
      <c r="F499" s="37">
        <v>0.5</v>
      </c>
      <c r="G499" s="37">
        <v>0.46666666666666667</v>
      </c>
    </row>
    <row r="500" spans="3:16" ht="21">
      <c r="C500" s="40" t="s">
        <v>17</v>
      </c>
      <c r="D500" s="37">
        <v>0.10526315789473684</v>
      </c>
      <c r="E500" s="37">
        <v>0</v>
      </c>
      <c r="F500" s="37">
        <v>0.25</v>
      </c>
      <c r="G500" s="37">
        <v>0.1</v>
      </c>
    </row>
    <row r="501" spans="3:16" ht="21">
      <c r="C501" s="40" t="s">
        <v>171</v>
      </c>
      <c r="D501" s="37">
        <v>0.36842105263157893</v>
      </c>
      <c r="E501" s="37">
        <v>0.14285714285714285</v>
      </c>
      <c r="F501" s="37">
        <v>0.25</v>
      </c>
      <c r="G501" s="37">
        <v>0.3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1</v>
      </c>
      <c r="E506" s="35">
        <v>1</v>
      </c>
      <c r="F506" s="35">
        <v>2</v>
      </c>
    </row>
    <row r="507" spans="3:16" ht="42">
      <c r="C507" s="34" t="s">
        <v>232</v>
      </c>
      <c r="D507" s="35">
        <v>2</v>
      </c>
      <c r="E507" s="35">
        <v>4</v>
      </c>
      <c r="F507" s="35">
        <v>1</v>
      </c>
    </row>
    <row r="508" spans="3:16" ht="42">
      <c r="C508" s="34" t="s">
        <v>233</v>
      </c>
      <c r="D508" s="35">
        <v>1</v>
      </c>
      <c r="E508" s="35">
        <v>0</v>
      </c>
      <c r="F508" s="35">
        <v>0</v>
      </c>
    </row>
    <row r="509" spans="3:16" ht="21">
      <c r="C509" s="34" t="s">
        <v>234</v>
      </c>
      <c r="D509" s="35">
        <v>0</v>
      </c>
      <c r="E509" s="35">
        <v>1</v>
      </c>
      <c r="F509" s="35">
        <v>0</v>
      </c>
    </row>
    <row r="510" spans="3:16" ht="21">
      <c r="C510" s="34" t="s">
        <v>171</v>
      </c>
      <c r="D510" s="35">
        <v>8</v>
      </c>
      <c r="E510" s="35">
        <v>1</v>
      </c>
      <c r="F510" s="35">
        <v>1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5.2631578947368418E-2</v>
      </c>
      <c r="E513" s="37">
        <v>0.14285714285714285</v>
      </c>
      <c r="F513" s="37">
        <v>0.5</v>
      </c>
    </row>
    <row r="514" spans="3:16" ht="42">
      <c r="C514" s="34" t="s">
        <v>232</v>
      </c>
      <c r="D514" s="37">
        <v>0.10526315789473684</v>
      </c>
      <c r="E514" s="37">
        <v>0.5714285714285714</v>
      </c>
      <c r="F514" s="37">
        <v>0.25</v>
      </c>
    </row>
    <row r="515" spans="3:16" ht="42">
      <c r="C515" s="34" t="s">
        <v>233</v>
      </c>
      <c r="D515" s="37">
        <v>5.2631578947368418E-2</v>
      </c>
      <c r="E515" s="37">
        <v>0</v>
      </c>
      <c r="F515" s="37">
        <v>0</v>
      </c>
    </row>
    <row r="516" spans="3:16" ht="21">
      <c r="C516" s="34" t="s">
        <v>234</v>
      </c>
      <c r="D516" s="37">
        <v>0</v>
      </c>
      <c r="E516" s="37">
        <v>0.14285714285714285</v>
      </c>
      <c r="F516" s="37">
        <v>0</v>
      </c>
    </row>
    <row r="517" spans="3:16" ht="21">
      <c r="C517" s="34" t="s">
        <v>171</v>
      </c>
      <c r="D517" s="37">
        <v>0.42105263157894735</v>
      </c>
      <c r="E517" s="37">
        <v>0.14285714285714285</v>
      </c>
      <c r="F517" s="37">
        <v>0.25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8</v>
      </c>
      <c r="E522" s="35">
        <v>5</v>
      </c>
      <c r="F522" s="35">
        <v>3</v>
      </c>
    </row>
    <row r="523" spans="3:16" ht="21">
      <c r="C523" s="40" t="s">
        <v>17</v>
      </c>
      <c r="D523" s="35">
        <v>0</v>
      </c>
      <c r="E523" s="35">
        <v>1</v>
      </c>
      <c r="F523" s="35">
        <v>0</v>
      </c>
    </row>
    <row r="524" spans="3:16" ht="21">
      <c r="C524" s="40" t="s">
        <v>171</v>
      </c>
      <c r="D524" s="35">
        <v>11</v>
      </c>
      <c r="E524" s="35">
        <v>1</v>
      </c>
      <c r="F524" s="35">
        <v>1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0.42105263157894735</v>
      </c>
      <c r="E527" s="37">
        <v>0.7142857142857143</v>
      </c>
      <c r="F527" s="37">
        <v>0.75</v>
      </c>
    </row>
    <row r="528" spans="3:16" ht="21">
      <c r="C528" s="40" t="s">
        <v>17</v>
      </c>
      <c r="D528" s="37">
        <v>0</v>
      </c>
      <c r="E528" s="37">
        <v>0.14285714285714285</v>
      </c>
      <c r="F528" s="37">
        <v>0</v>
      </c>
    </row>
    <row r="529" spans="3:16" ht="21">
      <c r="C529" s="40" t="s">
        <v>171</v>
      </c>
      <c r="D529" s="37">
        <v>0.57894736842105265</v>
      </c>
      <c r="E529" s="37">
        <v>0.14285714285714285</v>
      </c>
      <c r="F529" s="37">
        <v>0.25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0</v>
      </c>
      <c r="E534" s="35">
        <v>1</v>
      </c>
      <c r="F534" s="35">
        <v>0</v>
      </c>
    </row>
    <row r="535" spans="3:16" ht="42">
      <c r="C535" s="40" t="s">
        <v>239</v>
      </c>
      <c r="D535" s="35">
        <v>1</v>
      </c>
      <c r="E535" s="35">
        <v>0</v>
      </c>
      <c r="F535" s="35">
        <v>1</v>
      </c>
    </row>
    <row r="536" spans="3:16" ht="42">
      <c r="C536" s="40" t="s">
        <v>240</v>
      </c>
      <c r="D536" s="35">
        <v>2</v>
      </c>
      <c r="E536" s="35">
        <v>1</v>
      </c>
      <c r="F536" s="35">
        <v>0</v>
      </c>
    </row>
    <row r="537" spans="3:16" ht="42">
      <c r="C537" s="40" t="s">
        <v>241</v>
      </c>
      <c r="D537" s="35">
        <v>2</v>
      </c>
      <c r="E537" s="35">
        <v>1</v>
      </c>
      <c r="F537" s="35">
        <v>1</v>
      </c>
    </row>
    <row r="538" spans="3:16" ht="42">
      <c r="C538" s="40" t="s">
        <v>242</v>
      </c>
      <c r="D538" s="35">
        <v>1</v>
      </c>
      <c r="E538" s="35">
        <v>2</v>
      </c>
      <c r="F538" s="35">
        <v>0</v>
      </c>
    </row>
    <row r="539" spans="3:16" ht="42">
      <c r="C539" s="40" t="s">
        <v>243</v>
      </c>
      <c r="D539" s="35">
        <v>0</v>
      </c>
      <c r="E539" s="35">
        <v>1</v>
      </c>
      <c r="F539" s="35">
        <v>0</v>
      </c>
    </row>
    <row r="540" spans="3:16" ht="21">
      <c r="C540" s="40" t="s">
        <v>244</v>
      </c>
      <c r="D540" s="35">
        <v>1</v>
      </c>
      <c r="E540" s="35">
        <v>0</v>
      </c>
      <c r="F540" s="35">
        <v>1</v>
      </c>
    </row>
    <row r="541" spans="3:16" ht="21">
      <c r="C541" s="40" t="s">
        <v>171</v>
      </c>
      <c r="D541" s="35">
        <v>8</v>
      </c>
      <c r="E541" s="35">
        <v>1</v>
      </c>
      <c r="F541" s="35">
        <v>1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0</v>
      </c>
      <c r="E544" s="37">
        <v>0.14285714285714285</v>
      </c>
      <c r="F544" s="37">
        <v>0</v>
      </c>
    </row>
    <row r="545" spans="3:16" ht="42">
      <c r="C545" s="40" t="s">
        <v>239</v>
      </c>
      <c r="D545" s="37">
        <v>5.2631578947368418E-2</v>
      </c>
      <c r="E545" s="37">
        <v>0</v>
      </c>
      <c r="F545" s="37">
        <v>0.25</v>
      </c>
    </row>
    <row r="546" spans="3:16" ht="42">
      <c r="C546" s="40" t="s">
        <v>240</v>
      </c>
      <c r="D546" s="37">
        <v>0.10526315789473684</v>
      </c>
      <c r="E546" s="37">
        <v>0.14285714285714285</v>
      </c>
      <c r="F546" s="37">
        <v>0</v>
      </c>
    </row>
    <row r="547" spans="3:16" ht="42">
      <c r="C547" s="40" t="s">
        <v>241</v>
      </c>
      <c r="D547" s="37">
        <v>0.10526315789473684</v>
      </c>
      <c r="E547" s="37">
        <v>0.14285714285714285</v>
      </c>
      <c r="F547" s="37">
        <v>0.25</v>
      </c>
    </row>
    <row r="548" spans="3:16" ht="42">
      <c r="C548" s="40" t="s">
        <v>242</v>
      </c>
      <c r="D548" s="37">
        <v>5.2631578947368418E-2</v>
      </c>
      <c r="E548" s="37">
        <v>0.2857142857142857</v>
      </c>
      <c r="F548" s="37">
        <v>0</v>
      </c>
    </row>
    <row r="549" spans="3:16" ht="42">
      <c r="C549" s="40" t="s">
        <v>243</v>
      </c>
      <c r="D549" s="37">
        <v>0</v>
      </c>
      <c r="E549" s="37">
        <v>0.14285714285714285</v>
      </c>
      <c r="F549" s="37">
        <v>0</v>
      </c>
    </row>
    <row r="550" spans="3:16" ht="21">
      <c r="C550" s="40" t="s">
        <v>244</v>
      </c>
      <c r="D550" s="37">
        <v>5.2631578947368418E-2</v>
      </c>
      <c r="E550" s="37">
        <v>0</v>
      </c>
      <c r="F550" s="37">
        <v>0.25</v>
      </c>
    </row>
    <row r="551" spans="3:16" ht="21">
      <c r="C551" s="40" t="s">
        <v>171</v>
      </c>
      <c r="D551" s="37">
        <v>0.42105263157894735</v>
      </c>
      <c r="E551" s="37">
        <v>0.14285714285714285</v>
      </c>
      <c r="F551" s="37">
        <v>0.25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0</v>
      </c>
      <c r="E557" s="35">
        <v>1</v>
      </c>
      <c r="F557" s="35">
        <v>0</v>
      </c>
      <c r="G557" s="35">
        <v>1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253</v>
      </c>
      <c r="D563" s="35">
        <v>1</v>
      </c>
      <c r="E563" s="35">
        <v>0</v>
      </c>
      <c r="F563" s="35">
        <v>0</v>
      </c>
      <c r="G563" s="35">
        <v>1</v>
      </c>
    </row>
    <row r="564" spans="3:16" ht="23.25" customHeight="1">
      <c r="C564" s="79" t="s">
        <v>254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255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258</v>
      </c>
      <c r="D568" s="35">
        <v>3</v>
      </c>
      <c r="E568" s="35">
        <v>2</v>
      </c>
      <c r="F568" s="35">
        <v>1</v>
      </c>
      <c r="G568" s="35">
        <v>6</v>
      </c>
    </row>
    <row r="569" spans="3:16" ht="23.25" customHeight="1">
      <c r="C569" s="79" t="s">
        <v>259</v>
      </c>
      <c r="D569" s="35">
        <v>0</v>
      </c>
      <c r="E569" s="35">
        <v>0</v>
      </c>
      <c r="F569" s="35">
        <v>0</v>
      </c>
      <c r="G569" s="35">
        <v>0</v>
      </c>
    </row>
    <row r="570" spans="3:16" ht="65.25" customHeight="1">
      <c r="C570" s="79" t="s">
        <v>260</v>
      </c>
      <c r="D570" s="35">
        <v>1</v>
      </c>
      <c r="E570" s="35">
        <v>1</v>
      </c>
      <c r="F570" s="35">
        <v>1</v>
      </c>
      <c r="G570" s="35">
        <v>3</v>
      </c>
    </row>
    <row r="571" spans="3:16" ht="41.25" customHeight="1">
      <c r="C571" s="79" t="s">
        <v>261</v>
      </c>
      <c r="D571" s="35">
        <v>1</v>
      </c>
      <c r="E571" s="35">
        <v>1</v>
      </c>
      <c r="F571" s="35">
        <v>0</v>
      </c>
      <c r="G571" s="35">
        <v>2</v>
      </c>
    </row>
    <row r="572" spans="3:16" ht="23.25" customHeight="1">
      <c r="C572" s="79" t="s">
        <v>262</v>
      </c>
      <c r="D572" s="35">
        <v>1</v>
      </c>
      <c r="E572" s="35">
        <v>1</v>
      </c>
      <c r="F572" s="35">
        <v>1</v>
      </c>
      <c r="G572" s="35">
        <v>3</v>
      </c>
    </row>
    <row r="573" spans="3:16" ht="23.25" customHeight="1">
      <c r="C573" s="79" t="s">
        <v>171</v>
      </c>
      <c r="D573" s="35">
        <v>12</v>
      </c>
      <c r="E573" s="35">
        <v>1</v>
      </c>
      <c r="F573" s="35">
        <v>1</v>
      </c>
      <c r="G573" s="35">
        <v>14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3</v>
      </c>
      <c r="E580" s="35">
        <v>0</v>
      </c>
      <c r="F580" s="35">
        <v>0</v>
      </c>
      <c r="G580" s="35">
        <v>3</v>
      </c>
    </row>
    <row r="581" spans="3:16" ht="21">
      <c r="C581" s="40" t="s">
        <v>17</v>
      </c>
      <c r="D581" s="35">
        <v>0</v>
      </c>
      <c r="E581" s="35">
        <v>0</v>
      </c>
      <c r="F581" s="35">
        <v>0</v>
      </c>
      <c r="G581" s="35">
        <v>0</v>
      </c>
    </row>
    <row r="582" spans="3:16" ht="21">
      <c r="C582" s="40" t="s">
        <v>171</v>
      </c>
      <c r="D582" s="35">
        <v>16</v>
      </c>
      <c r="E582" s="35">
        <v>7</v>
      </c>
      <c r="F582" s="35">
        <v>4</v>
      </c>
      <c r="G582" s="35">
        <v>27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0.15789473684210525</v>
      </c>
      <c r="E585" s="37">
        <v>0</v>
      </c>
      <c r="F585" s="37">
        <v>0</v>
      </c>
      <c r="G585" s="37">
        <v>0.1</v>
      </c>
    </row>
    <row r="586" spans="3:16" ht="21">
      <c r="C586" s="40" t="s">
        <v>17</v>
      </c>
      <c r="D586" s="37">
        <v>0</v>
      </c>
      <c r="E586" s="37">
        <v>0</v>
      </c>
      <c r="F586" s="37">
        <v>0</v>
      </c>
      <c r="G586" s="37">
        <v>0</v>
      </c>
    </row>
    <row r="587" spans="3:16" ht="21">
      <c r="C587" s="40" t="s">
        <v>171</v>
      </c>
      <c r="D587" s="37">
        <v>0.84210526315789469</v>
      </c>
      <c r="E587" s="37">
        <v>1</v>
      </c>
      <c r="F587" s="37">
        <v>1</v>
      </c>
      <c r="G587" s="37">
        <v>0.9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1</v>
      </c>
      <c r="E600" s="35">
        <v>0</v>
      </c>
      <c r="F600" s="35">
        <v>0</v>
      </c>
      <c r="G600" s="35">
        <v>1</v>
      </c>
    </row>
    <row r="601" spans="3:16" ht="42">
      <c r="C601" s="80" t="s">
        <v>253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2</v>
      </c>
      <c r="E609" s="35">
        <v>0</v>
      </c>
      <c r="F609" s="35">
        <v>0</v>
      </c>
      <c r="G609" s="35">
        <v>2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2</v>
      </c>
      <c r="E619" s="35">
        <v>0</v>
      </c>
      <c r="F619" s="35">
        <v>0</v>
      </c>
      <c r="G619" s="35">
        <v>2</v>
      </c>
    </row>
    <row r="620" spans="3:16" ht="21">
      <c r="C620" s="34" t="s">
        <v>267</v>
      </c>
      <c r="D620" s="35">
        <v>0</v>
      </c>
      <c r="E620" s="35">
        <v>0</v>
      </c>
      <c r="F620" s="35">
        <v>0</v>
      </c>
      <c r="G620" s="35">
        <v>0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15</v>
      </c>
      <c r="E622" s="35">
        <v>6</v>
      </c>
      <c r="F622" s="35">
        <v>3</v>
      </c>
      <c r="G622" s="35">
        <v>24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0.10526315789473684</v>
      </c>
      <c r="E625" s="37">
        <v>0</v>
      </c>
      <c r="F625" s="37">
        <v>0</v>
      </c>
      <c r="G625" s="37">
        <v>6.6666666666666666E-2</v>
      </c>
    </row>
    <row r="626" spans="3:16" ht="21">
      <c r="C626" s="34" t="s">
        <v>267</v>
      </c>
      <c r="D626" s="37">
        <v>0</v>
      </c>
      <c r="E626" s="37">
        <v>0</v>
      </c>
      <c r="F626" s="37">
        <v>0</v>
      </c>
      <c r="G626" s="37">
        <v>0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0.78947368421052633</v>
      </c>
      <c r="E628" s="37">
        <v>0.8571428571428571</v>
      </c>
      <c r="F628" s="37">
        <v>0.75</v>
      </c>
      <c r="G628" s="37">
        <v>0.8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137</v>
      </c>
      <c r="E637" s="35">
        <v>7</v>
      </c>
      <c r="F637" s="35">
        <v>6</v>
      </c>
      <c r="G637" s="35">
        <v>2</v>
      </c>
      <c r="H637" s="36">
        <v>152</v>
      </c>
    </row>
    <row r="638" spans="3:16" ht="21">
      <c r="C638" s="40" t="s">
        <v>17</v>
      </c>
      <c r="D638" s="35">
        <v>28</v>
      </c>
      <c r="E638" s="35">
        <v>2</v>
      </c>
      <c r="F638" s="35">
        <v>1</v>
      </c>
      <c r="G638" s="35">
        <v>1</v>
      </c>
      <c r="H638" s="36">
        <v>32</v>
      </c>
    </row>
    <row r="639" spans="3:16" ht="21">
      <c r="C639" s="40" t="s">
        <v>171</v>
      </c>
      <c r="D639" s="35">
        <v>7</v>
      </c>
      <c r="E639" s="35">
        <v>10</v>
      </c>
      <c r="F639" s="35">
        <v>0</v>
      </c>
      <c r="G639" s="35">
        <v>1</v>
      </c>
      <c r="H639" s="36">
        <v>18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0.77840909090909094</v>
      </c>
      <c r="E642" s="37">
        <v>0.36842105263157893</v>
      </c>
      <c r="F642" s="37">
        <v>0.8571428571428571</v>
      </c>
      <c r="G642" s="37">
        <v>0.5</v>
      </c>
      <c r="H642" s="38">
        <v>0.73786407766990292</v>
      </c>
    </row>
    <row r="643" spans="3:8" ht="21">
      <c r="C643" s="40" t="s">
        <v>17</v>
      </c>
      <c r="D643" s="37">
        <v>0.15909090909090909</v>
      </c>
      <c r="E643" s="37">
        <v>0.10526315789473684</v>
      </c>
      <c r="F643" s="37">
        <v>0.14285714285714285</v>
      </c>
      <c r="G643" s="37">
        <v>0.25</v>
      </c>
      <c r="H643" s="38">
        <v>0.1553398058252427</v>
      </c>
    </row>
    <row r="644" spans="3:8" ht="21">
      <c r="C644" s="40" t="s">
        <v>171</v>
      </c>
      <c r="D644" s="37">
        <v>3.9772727272727272E-2</v>
      </c>
      <c r="E644" s="37">
        <v>0.52631578947368418</v>
      </c>
      <c r="F644" s="37">
        <v>0</v>
      </c>
      <c r="G644" s="37">
        <v>0.25</v>
      </c>
      <c r="H644" s="38">
        <v>8.7378640776699032E-2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100</v>
      </c>
    </row>
    <row r="664" spans="3:16" ht="21">
      <c r="C664" s="40" t="s">
        <v>17</v>
      </c>
      <c r="D664" s="35">
        <v>7</v>
      </c>
    </row>
    <row r="665" spans="3:16" ht="21">
      <c r="C665" s="40" t="s">
        <v>170</v>
      </c>
      <c r="D665" s="35">
        <v>8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0.86956521739130432</v>
      </c>
    </row>
    <row r="669" spans="3:16" ht="21">
      <c r="C669" s="40" t="s">
        <v>17</v>
      </c>
      <c r="D669" s="37">
        <v>6.0869565217391307E-2</v>
      </c>
    </row>
    <row r="670" spans="3:16" ht="21">
      <c r="C670" s="40" t="s">
        <v>170</v>
      </c>
      <c r="D670" s="37">
        <v>6.9565217391304349E-2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55</v>
      </c>
    </row>
    <row r="679" spans="3:16" ht="21">
      <c r="C679" s="34" t="s">
        <v>168</v>
      </c>
      <c r="D679" s="35">
        <v>52</v>
      </c>
    </row>
    <row r="680" spans="3:16" ht="21">
      <c r="C680" s="34" t="s">
        <v>139</v>
      </c>
      <c r="D680" s="35">
        <v>6</v>
      </c>
    </row>
    <row r="681" spans="3:16" ht="21">
      <c r="C681" s="34" t="s">
        <v>169</v>
      </c>
      <c r="D681" s="35">
        <v>0</v>
      </c>
    </row>
    <row r="682" spans="3:16" ht="21">
      <c r="C682" s="34" t="s">
        <v>170</v>
      </c>
      <c r="D682" s="35">
        <v>2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0.47826086956521741</v>
      </c>
    </row>
    <row r="686" spans="3:16" ht="21">
      <c r="C686" s="34" t="s">
        <v>168</v>
      </c>
      <c r="D686" s="37">
        <v>0.45217391304347826</v>
      </c>
    </row>
    <row r="687" spans="3:16" ht="21">
      <c r="C687" s="34" t="s">
        <v>139</v>
      </c>
      <c r="D687" s="37">
        <v>5.2173913043478258E-2</v>
      </c>
    </row>
    <row r="688" spans="3:16" ht="21">
      <c r="C688" s="34" t="s">
        <v>169</v>
      </c>
      <c r="D688" s="37">
        <v>0</v>
      </c>
    </row>
    <row r="689" spans="3:16" ht="21">
      <c r="C689" s="34" t="s">
        <v>170</v>
      </c>
      <c r="D689" s="37">
        <v>1.7391304347826087E-2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2</v>
      </c>
      <c r="E697" s="35">
        <v>0</v>
      </c>
      <c r="F697" s="35">
        <v>0</v>
      </c>
      <c r="G697" s="35">
        <v>0</v>
      </c>
      <c r="H697" s="35">
        <v>2</v>
      </c>
    </row>
    <row r="698" spans="3:16" ht="21">
      <c r="C698" s="40">
        <v>3</v>
      </c>
      <c r="D698" s="35">
        <v>11</v>
      </c>
      <c r="E698" s="35">
        <v>2</v>
      </c>
      <c r="F698" s="35">
        <v>0</v>
      </c>
      <c r="G698" s="35">
        <v>2</v>
      </c>
      <c r="H698" s="35">
        <v>15</v>
      </c>
    </row>
    <row r="699" spans="3:16" ht="21">
      <c r="C699" s="40">
        <v>4</v>
      </c>
      <c r="D699" s="35">
        <v>51</v>
      </c>
      <c r="E699" s="35">
        <v>8</v>
      </c>
      <c r="F699" s="35">
        <v>5</v>
      </c>
      <c r="G699" s="35">
        <v>0</v>
      </c>
      <c r="H699" s="35">
        <v>64</v>
      </c>
    </row>
    <row r="700" spans="3:16" ht="21">
      <c r="C700" s="40">
        <v>5</v>
      </c>
      <c r="D700" s="35">
        <v>51</v>
      </c>
      <c r="E700" s="35">
        <v>4</v>
      </c>
      <c r="F700" s="35">
        <v>1</v>
      </c>
      <c r="G700" s="35">
        <v>2</v>
      </c>
      <c r="H700" s="35">
        <v>58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1.7391304347826087E-2</v>
      </c>
      <c r="E704" s="37">
        <v>0</v>
      </c>
      <c r="F704" s="37">
        <v>0</v>
      </c>
      <c r="G704" s="37">
        <v>0</v>
      </c>
      <c r="H704" s="37">
        <v>1.4388489208633094E-2</v>
      </c>
    </row>
    <row r="705" spans="3:8" ht="21">
      <c r="C705" s="40">
        <v>3</v>
      </c>
      <c r="D705" s="37">
        <v>9.5652173913043481E-2</v>
      </c>
      <c r="E705" s="37">
        <v>0.14285714285714285</v>
      </c>
      <c r="F705" s="37">
        <v>0</v>
      </c>
      <c r="G705" s="37">
        <v>0.5</v>
      </c>
      <c r="H705" s="37">
        <v>0.1079136690647482</v>
      </c>
    </row>
    <row r="706" spans="3:8" ht="21">
      <c r="C706" s="40">
        <v>4</v>
      </c>
      <c r="D706" s="37">
        <v>0.44347826086956521</v>
      </c>
      <c r="E706" s="37">
        <v>0.5714285714285714</v>
      </c>
      <c r="F706" s="37">
        <v>0.83333333333333337</v>
      </c>
      <c r="G706" s="37">
        <v>0</v>
      </c>
      <c r="H706" s="37">
        <v>0.46043165467625902</v>
      </c>
    </row>
    <row r="707" spans="3:8" ht="21">
      <c r="C707" s="40">
        <v>5</v>
      </c>
      <c r="D707" s="37">
        <v>0.44347826086956521</v>
      </c>
      <c r="E707" s="37">
        <v>0.2857142857142857</v>
      </c>
      <c r="F707" s="37">
        <v>0.16666666666666666</v>
      </c>
      <c r="G707" s="37">
        <v>0.5</v>
      </c>
      <c r="H707" s="37">
        <v>0.41726618705035973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11</v>
      </c>
      <c r="E729" s="37">
        <v>9.5652173913043481E-2</v>
      </c>
    </row>
    <row r="730" spans="3:16" ht="21">
      <c r="C730" s="34" t="s">
        <v>277</v>
      </c>
      <c r="D730" s="35">
        <v>2</v>
      </c>
      <c r="E730" s="37">
        <v>1.7391304347826087E-2</v>
      </c>
    </row>
    <row r="731" spans="3:16" ht="42">
      <c r="C731" s="34" t="s">
        <v>278</v>
      </c>
      <c r="D731" s="35">
        <v>1</v>
      </c>
      <c r="E731" s="37">
        <v>8.6956521739130436E-3</v>
      </c>
    </row>
    <row r="732" spans="3:16" ht="63">
      <c r="C732" s="34" t="s">
        <v>279</v>
      </c>
      <c r="D732" s="35">
        <v>5</v>
      </c>
      <c r="E732" s="37">
        <v>4.3478260869565216E-2</v>
      </c>
    </row>
    <row r="733" spans="3:16" ht="84">
      <c r="C733" s="34" t="s">
        <v>280</v>
      </c>
      <c r="D733" s="35">
        <v>6</v>
      </c>
      <c r="E733" s="37">
        <v>5.2173913043478258E-2</v>
      </c>
    </row>
    <row r="734" spans="3:16" ht="21">
      <c r="C734" s="34" t="s">
        <v>281</v>
      </c>
      <c r="D734" s="35">
        <v>32</v>
      </c>
      <c r="E734" s="37">
        <v>0.27826086956521739</v>
      </c>
    </row>
    <row r="735" spans="3:16" ht="21">
      <c r="C735" s="34" t="s">
        <v>171</v>
      </c>
      <c r="D735" s="35">
        <v>22</v>
      </c>
      <c r="E735" s="37">
        <v>0.19130434782608696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35</v>
      </c>
      <c r="E740" s="35">
        <v>0</v>
      </c>
      <c r="F740" s="36">
        <v>35</v>
      </c>
    </row>
    <row r="741" spans="3:16" ht="18.75" customHeight="1">
      <c r="C741" s="34" t="s">
        <v>168</v>
      </c>
      <c r="D741" s="81">
        <v>46</v>
      </c>
      <c r="E741" s="35">
        <v>4</v>
      </c>
      <c r="F741" s="36">
        <v>50</v>
      </c>
    </row>
    <row r="742" spans="3:16" ht="21">
      <c r="C742" s="34" t="s">
        <v>139</v>
      </c>
      <c r="D742" s="81">
        <v>18</v>
      </c>
      <c r="E742" s="35">
        <v>8</v>
      </c>
      <c r="F742" s="36">
        <v>26</v>
      </c>
    </row>
    <row r="743" spans="3:16" ht="21">
      <c r="C743" s="34" t="s">
        <v>169</v>
      </c>
      <c r="D743" s="81">
        <v>4</v>
      </c>
      <c r="E743" s="35">
        <v>2</v>
      </c>
      <c r="F743" s="36">
        <v>6</v>
      </c>
    </row>
    <row r="744" spans="3:16" ht="21">
      <c r="C744" s="34" t="s">
        <v>170</v>
      </c>
      <c r="D744" s="81">
        <v>12</v>
      </c>
      <c r="E744" s="35">
        <v>0</v>
      </c>
      <c r="F744" s="36">
        <v>12</v>
      </c>
    </row>
    <row r="745" spans="3:16" ht="21">
      <c r="C745" s="34" t="s">
        <v>56</v>
      </c>
      <c r="D745" s="81">
        <v>115</v>
      </c>
      <c r="E745" s="81">
        <v>14</v>
      </c>
      <c r="F745" s="82">
        <v>129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0.30434782608695654</v>
      </c>
      <c r="E748" s="37">
        <v>0</v>
      </c>
      <c r="F748" s="38">
        <v>0.27131782945736432</v>
      </c>
      <c r="G748" s="83"/>
    </row>
    <row r="749" spans="3:16" ht="21">
      <c r="C749" s="34" t="s">
        <v>168</v>
      </c>
      <c r="D749" s="37">
        <v>0.4</v>
      </c>
      <c r="E749" s="37">
        <v>0.2857142857142857</v>
      </c>
      <c r="F749" s="38">
        <v>0.38759689922480622</v>
      </c>
    </row>
    <row r="750" spans="3:16" ht="21">
      <c r="C750" s="34" t="s">
        <v>139</v>
      </c>
      <c r="D750" s="37">
        <v>0.15652173913043479</v>
      </c>
      <c r="E750" s="37">
        <v>0.5714285714285714</v>
      </c>
      <c r="F750" s="38">
        <v>0.20155038759689922</v>
      </c>
    </row>
    <row r="751" spans="3:16" ht="21">
      <c r="C751" s="34" t="s">
        <v>169</v>
      </c>
      <c r="D751" s="37">
        <v>3.4782608695652174E-2</v>
      </c>
      <c r="E751" s="37">
        <v>0.14285714285714285</v>
      </c>
      <c r="F751" s="38">
        <v>4.6511627906976744E-2</v>
      </c>
    </row>
    <row r="752" spans="3:16" ht="21">
      <c r="C752" s="34" t="s">
        <v>170</v>
      </c>
      <c r="D752" s="37">
        <v>0.10434782608695652</v>
      </c>
      <c r="E752" s="37">
        <v>0</v>
      </c>
      <c r="F752" s="38">
        <v>9.3023255813953487E-2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3</v>
      </c>
      <c r="E757" s="35">
        <v>1</v>
      </c>
      <c r="F757" s="35">
        <v>0</v>
      </c>
      <c r="G757" s="35">
        <v>4</v>
      </c>
    </row>
    <row r="758" spans="3:16" ht="21">
      <c r="C758" s="34" t="s">
        <v>285</v>
      </c>
      <c r="D758" s="35">
        <v>6</v>
      </c>
      <c r="E758" s="35">
        <v>3</v>
      </c>
      <c r="F758" s="35">
        <v>2</v>
      </c>
      <c r="G758" s="35">
        <v>11</v>
      </c>
    </row>
    <row r="759" spans="3:16" ht="21">
      <c r="C759" s="34" t="s">
        <v>286</v>
      </c>
      <c r="D759" s="35">
        <v>4</v>
      </c>
      <c r="E759" s="35">
        <v>2</v>
      </c>
      <c r="F759" s="35">
        <v>1</v>
      </c>
      <c r="G759" s="35">
        <v>7</v>
      </c>
    </row>
    <row r="760" spans="3:16" ht="21">
      <c r="C760" s="34" t="s">
        <v>287</v>
      </c>
      <c r="D760" s="35">
        <v>1</v>
      </c>
      <c r="E760" s="35">
        <v>0</v>
      </c>
      <c r="F760" s="35">
        <v>1</v>
      </c>
      <c r="G760" s="35">
        <v>2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0.21428571428571427</v>
      </c>
      <c r="E781" s="37">
        <v>0.16666666666666666</v>
      </c>
      <c r="F781" s="37">
        <v>0</v>
      </c>
      <c r="G781" s="37">
        <v>0.16666666666666666</v>
      </c>
    </row>
    <row r="782" spans="3:7" ht="21">
      <c r="C782" s="34" t="s">
        <v>285</v>
      </c>
      <c r="D782" s="37">
        <v>0.42857142857142855</v>
      </c>
      <c r="E782" s="37">
        <v>0.5</v>
      </c>
      <c r="F782" s="37">
        <v>0.5</v>
      </c>
      <c r="G782" s="37">
        <v>0.45833333333333331</v>
      </c>
    </row>
    <row r="783" spans="3:7" ht="21">
      <c r="C783" s="34" t="s">
        <v>286</v>
      </c>
      <c r="D783" s="37">
        <v>0.2857142857142857</v>
      </c>
      <c r="E783" s="37">
        <v>0.33333333333333331</v>
      </c>
      <c r="F783" s="37">
        <v>0.25</v>
      </c>
      <c r="G783" s="37">
        <v>0.29166666666666669</v>
      </c>
    </row>
    <row r="784" spans="3:7" ht="21">
      <c r="C784" s="34" t="s">
        <v>287</v>
      </c>
      <c r="D784" s="37">
        <v>7.1428571428571425E-2</v>
      </c>
      <c r="E784" s="37">
        <v>0</v>
      </c>
      <c r="F784" s="37">
        <v>0.25</v>
      </c>
      <c r="G784" s="37">
        <v>8.3333333333333329E-2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1</v>
      </c>
      <c r="E789" s="35">
        <v>1</v>
      </c>
      <c r="F789" s="35">
        <v>2</v>
      </c>
    </row>
    <row r="790" spans="3:16" ht="21">
      <c r="C790" s="34" t="s">
        <v>290</v>
      </c>
      <c r="D790" s="35">
        <v>3</v>
      </c>
      <c r="E790" s="35">
        <v>2</v>
      </c>
      <c r="F790" s="35">
        <v>5</v>
      </c>
    </row>
    <row r="791" spans="3:16" ht="21">
      <c r="C791" s="34" t="s">
        <v>101</v>
      </c>
      <c r="D791" s="35">
        <v>0</v>
      </c>
      <c r="E791" s="35">
        <v>1</v>
      </c>
      <c r="F791" s="35">
        <v>1</v>
      </c>
    </row>
    <row r="792" spans="3:16" ht="21">
      <c r="C792" s="34" t="s">
        <v>291</v>
      </c>
      <c r="D792" s="35">
        <v>0</v>
      </c>
      <c r="E792" s="35">
        <v>0</v>
      </c>
      <c r="F792" s="35">
        <v>0</v>
      </c>
    </row>
    <row r="793" spans="3:16" ht="21">
      <c r="C793" s="34" t="s">
        <v>292</v>
      </c>
      <c r="D793" s="35">
        <v>2</v>
      </c>
      <c r="E793" s="35">
        <v>0</v>
      </c>
      <c r="F793" s="35">
        <v>2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0.16666666666666666</v>
      </c>
      <c r="E796" s="37">
        <v>0.25</v>
      </c>
      <c r="F796" s="37">
        <v>0.2</v>
      </c>
    </row>
    <row r="797" spans="3:16" ht="21">
      <c r="C797" s="34" t="s">
        <v>290</v>
      </c>
      <c r="D797" s="37">
        <v>0.5</v>
      </c>
      <c r="E797" s="37">
        <v>0.5</v>
      </c>
      <c r="F797" s="37">
        <v>0.5</v>
      </c>
    </row>
    <row r="798" spans="3:16" ht="21">
      <c r="C798" s="34" t="s">
        <v>101</v>
      </c>
      <c r="D798" s="37">
        <v>0</v>
      </c>
      <c r="E798" s="37">
        <v>0.25</v>
      </c>
      <c r="F798" s="37">
        <v>0.1</v>
      </c>
    </row>
    <row r="799" spans="3:16" ht="21">
      <c r="C799" s="34" t="s">
        <v>291</v>
      </c>
      <c r="D799" s="37">
        <v>0</v>
      </c>
      <c r="E799" s="37">
        <v>0</v>
      </c>
      <c r="F799" s="37">
        <v>0</v>
      </c>
    </row>
    <row r="800" spans="3:16" ht="21">
      <c r="C800" s="34" t="s">
        <v>292</v>
      </c>
      <c r="D800" s="37">
        <v>0.33333333333333331</v>
      </c>
      <c r="E800" s="37">
        <v>0</v>
      </c>
      <c r="F800" s="37">
        <v>0.2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0</v>
      </c>
      <c r="F803" s="35">
        <v>0</v>
      </c>
    </row>
    <row r="804" spans="3:6" ht="21">
      <c r="C804" s="34" t="s">
        <v>290</v>
      </c>
      <c r="D804" s="35">
        <v>4</v>
      </c>
      <c r="E804" s="35">
        <v>3</v>
      </c>
      <c r="F804" s="35">
        <v>7</v>
      </c>
    </row>
    <row r="805" spans="3:6" ht="21">
      <c r="C805" s="34" t="s">
        <v>101</v>
      </c>
      <c r="D805" s="35">
        <v>0</v>
      </c>
      <c r="E805" s="35">
        <v>0</v>
      </c>
      <c r="F805" s="35">
        <v>0</v>
      </c>
    </row>
    <row r="806" spans="3:6" ht="21">
      <c r="C806" s="34" t="s">
        <v>291</v>
      </c>
      <c r="D806" s="35">
        <v>0</v>
      </c>
      <c r="E806" s="35">
        <v>1</v>
      </c>
      <c r="F806" s="35">
        <v>1</v>
      </c>
    </row>
    <row r="807" spans="3:6" ht="21">
      <c r="C807" s="34" t="s">
        <v>292</v>
      </c>
      <c r="D807" s="35">
        <v>2</v>
      </c>
      <c r="E807" s="35">
        <v>0</v>
      </c>
      <c r="F807" s="35">
        <v>2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</v>
      </c>
      <c r="F810" s="37">
        <v>0</v>
      </c>
    </row>
    <row r="811" spans="3:6" ht="21">
      <c r="C811" s="34" t="s">
        <v>290</v>
      </c>
      <c r="D811" s="37">
        <v>0.66666666666666663</v>
      </c>
      <c r="E811" s="37">
        <v>0.75</v>
      </c>
      <c r="F811" s="37">
        <v>0.7</v>
      </c>
    </row>
    <row r="812" spans="3:6" ht="21">
      <c r="C812" s="34" t="s">
        <v>101</v>
      </c>
      <c r="D812" s="37">
        <v>0</v>
      </c>
      <c r="E812" s="37">
        <v>0</v>
      </c>
      <c r="F812" s="37">
        <v>0</v>
      </c>
    </row>
    <row r="813" spans="3:6" ht="21">
      <c r="C813" s="34" t="s">
        <v>291</v>
      </c>
      <c r="D813" s="37">
        <v>0</v>
      </c>
      <c r="E813" s="37">
        <v>0.25</v>
      </c>
      <c r="F813" s="37">
        <v>0.1</v>
      </c>
    </row>
    <row r="814" spans="3:6" ht="21">
      <c r="C814" s="34" t="s">
        <v>292</v>
      </c>
      <c r="D814" s="37">
        <v>0.33333333333333331</v>
      </c>
      <c r="E814" s="37">
        <v>0</v>
      </c>
      <c r="F814" s="37">
        <v>0.2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1</v>
      </c>
      <c r="F817" s="35">
        <v>1</v>
      </c>
    </row>
    <row r="818" spans="3:6" ht="21">
      <c r="C818" s="34" t="s">
        <v>290</v>
      </c>
      <c r="D818" s="35">
        <v>3</v>
      </c>
      <c r="E818" s="35">
        <v>2</v>
      </c>
      <c r="F818" s="35">
        <v>5</v>
      </c>
    </row>
    <row r="819" spans="3:6" ht="21">
      <c r="C819" s="34" t="s">
        <v>101</v>
      </c>
      <c r="D819" s="35">
        <v>1</v>
      </c>
      <c r="E819" s="35">
        <v>1</v>
      </c>
      <c r="F819" s="35">
        <v>2</v>
      </c>
    </row>
    <row r="820" spans="3:6" ht="21">
      <c r="C820" s="34" t="s">
        <v>291</v>
      </c>
      <c r="D820" s="35">
        <v>0</v>
      </c>
      <c r="E820" s="35">
        <v>0</v>
      </c>
      <c r="F820" s="35">
        <v>0</v>
      </c>
    </row>
    <row r="821" spans="3:6" ht="21">
      <c r="C821" s="34" t="s">
        <v>292</v>
      </c>
      <c r="D821" s="35">
        <v>2</v>
      </c>
      <c r="E821" s="35">
        <v>0</v>
      </c>
      <c r="F821" s="35">
        <v>2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0.25</v>
      </c>
      <c r="F826" s="37">
        <v>0.1</v>
      </c>
    </row>
    <row r="827" spans="3:6" ht="21">
      <c r="C827" s="34" t="s">
        <v>290</v>
      </c>
      <c r="D827" s="37">
        <v>0.5</v>
      </c>
      <c r="E827" s="37">
        <v>0.5</v>
      </c>
      <c r="F827" s="37">
        <v>0.5</v>
      </c>
    </row>
    <row r="828" spans="3:6" ht="21">
      <c r="C828" s="34" t="s">
        <v>101</v>
      </c>
      <c r="D828" s="37">
        <v>0.16666666666666666</v>
      </c>
      <c r="E828" s="37">
        <v>0.25</v>
      </c>
      <c r="F828" s="37">
        <v>0.2</v>
      </c>
    </row>
    <row r="829" spans="3:6" ht="21">
      <c r="C829" s="34" t="s">
        <v>291</v>
      </c>
      <c r="D829" s="37">
        <v>0</v>
      </c>
      <c r="E829" s="37">
        <v>0</v>
      </c>
      <c r="F829" s="37">
        <v>0</v>
      </c>
    </row>
    <row r="830" spans="3:6" ht="21">
      <c r="C830" s="34" t="s">
        <v>292</v>
      </c>
      <c r="D830" s="37">
        <v>0.33333333333333331</v>
      </c>
      <c r="E830" s="37">
        <v>0</v>
      </c>
      <c r="F830" s="37">
        <v>0.2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290</v>
      </c>
      <c r="D835" s="35">
        <v>4</v>
      </c>
      <c r="E835" s="35">
        <v>2</v>
      </c>
      <c r="F835" s="35">
        <v>6</v>
      </c>
    </row>
    <row r="836" spans="3:6" ht="21">
      <c r="C836" s="34" t="s">
        <v>101</v>
      </c>
      <c r="D836" s="35">
        <v>0</v>
      </c>
      <c r="E836" s="35">
        <v>2</v>
      </c>
      <c r="F836" s="35">
        <v>2</v>
      </c>
    </row>
    <row r="837" spans="3:6" ht="21">
      <c r="C837" s="34" t="s">
        <v>291</v>
      </c>
      <c r="D837" s="35">
        <v>0</v>
      </c>
      <c r="E837" s="35">
        <v>0</v>
      </c>
      <c r="F837" s="35">
        <v>0</v>
      </c>
    </row>
    <row r="838" spans="3:6" ht="21">
      <c r="C838" s="34" t="s">
        <v>292</v>
      </c>
      <c r="D838" s="35">
        <v>2</v>
      </c>
      <c r="E838" s="35">
        <v>0</v>
      </c>
      <c r="F838" s="35">
        <v>2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290</v>
      </c>
      <c r="D843" s="37">
        <v>0.66666666666666663</v>
      </c>
      <c r="E843" s="37">
        <v>0.5</v>
      </c>
      <c r="F843" s="37">
        <v>0.6</v>
      </c>
    </row>
    <row r="844" spans="3:6" ht="21">
      <c r="C844" s="34" t="s">
        <v>101</v>
      </c>
      <c r="D844" s="37">
        <v>0</v>
      </c>
      <c r="E844" s="37">
        <v>0.5</v>
      </c>
      <c r="F844" s="37">
        <v>0.2</v>
      </c>
    </row>
    <row r="845" spans="3:6" ht="21">
      <c r="C845" s="34" t="s">
        <v>291</v>
      </c>
      <c r="D845" s="37">
        <v>0</v>
      </c>
      <c r="E845" s="37">
        <v>0</v>
      </c>
      <c r="F845" s="37">
        <v>0</v>
      </c>
    </row>
    <row r="846" spans="3:6" ht="21">
      <c r="C846" s="34" t="s">
        <v>292</v>
      </c>
      <c r="D846" s="37">
        <v>0.33333333333333331</v>
      </c>
      <c r="E846" s="37">
        <v>0</v>
      </c>
      <c r="F846" s="37">
        <v>0.2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1</v>
      </c>
      <c r="E849" s="35">
        <v>2</v>
      </c>
      <c r="F849" s="35">
        <v>3</v>
      </c>
    </row>
    <row r="850" spans="3:6" ht="21">
      <c r="C850" s="34" t="s">
        <v>290</v>
      </c>
      <c r="D850" s="35">
        <v>3</v>
      </c>
      <c r="E850" s="35">
        <v>1</v>
      </c>
      <c r="F850" s="35">
        <v>4</v>
      </c>
    </row>
    <row r="851" spans="3:6" ht="21">
      <c r="C851" s="34" t="s">
        <v>101</v>
      </c>
      <c r="D851" s="35">
        <v>0</v>
      </c>
      <c r="E851" s="35">
        <v>0</v>
      </c>
      <c r="F851" s="35">
        <v>0</v>
      </c>
    </row>
    <row r="852" spans="3:6" ht="21">
      <c r="C852" s="34" t="s">
        <v>291</v>
      </c>
      <c r="D852" s="35">
        <v>0</v>
      </c>
      <c r="E852" s="35">
        <v>1</v>
      </c>
      <c r="F852" s="35">
        <v>1</v>
      </c>
    </row>
    <row r="853" spans="3:6" ht="21">
      <c r="C853" s="34" t="s">
        <v>292</v>
      </c>
      <c r="D853" s="35">
        <v>2</v>
      </c>
      <c r="E853" s="35">
        <v>0</v>
      </c>
      <c r="F853" s="35">
        <v>2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0.16666666666666666</v>
      </c>
      <c r="E857" s="37">
        <v>0.5</v>
      </c>
      <c r="F857" s="37">
        <v>0.3</v>
      </c>
    </row>
    <row r="858" spans="3:6" ht="21">
      <c r="C858" s="34" t="s">
        <v>290</v>
      </c>
      <c r="D858" s="37">
        <v>0.5</v>
      </c>
      <c r="E858" s="37">
        <v>0.25</v>
      </c>
      <c r="F858" s="37">
        <v>0.4</v>
      </c>
    </row>
    <row r="859" spans="3:6" ht="21">
      <c r="C859" s="34" t="s">
        <v>101</v>
      </c>
      <c r="D859" s="37">
        <v>0</v>
      </c>
      <c r="E859" s="37">
        <v>0</v>
      </c>
      <c r="F859" s="37">
        <v>0</v>
      </c>
    </row>
    <row r="860" spans="3:6" ht="21">
      <c r="C860" s="34" t="s">
        <v>291</v>
      </c>
      <c r="D860" s="37">
        <v>0</v>
      </c>
      <c r="E860" s="37">
        <v>0.25</v>
      </c>
      <c r="F860" s="37">
        <v>0.1</v>
      </c>
    </row>
    <row r="861" spans="3:6" ht="21">
      <c r="C861" s="34" t="s">
        <v>292</v>
      </c>
      <c r="D861" s="37">
        <v>0.33333333333333331</v>
      </c>
      <c r="E861" s="37">
        <v>0</v>
      </c>
      <c r="F861" s="37">
        <v>0.2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1</v>
      </c>
      <c r="E864" s="35">
        <v>2</v>
      </c>
      <c r="F864" s="35">
        <v>3</v>
      </c>
    </row>
    <row r="865" spans="3:16" ht="21">
      <c r="C865" s="34" t="s">
        <v>290</v>
      </c>
      <c r="D865" s="35">
        <v>2</v>
      </c>
      <c r="E865" s="35">
        <v>0</v>
      </c>
      <c r="F865" s="35">
        <v>2</v>
      </c>
    </row>
    <row r="866" spans="3:16" ht="21">
      <c r="C866" s="34" t="s">
        <v>101</v>
      </c>
      <c r="D866" s="35">
        <v>1</v>
      </c>
      <c r="E866" s="35">
        <v>2</v>
      </c>
      <c r="F866" s="35">
        <v>3</v>
      </c>
    </row>
    <row r="867" spans="3:16" ht="21">
      <c r="C867" s="34" t="s">
        <v>291</v>
      </c>
      <c r="D867" s="35">
        <v>0</v>
      </c>
      <c r="E867" s="35">
        <v>0</v>
      </c>
      <c r="F867" s="35">
        <v>0</v>
      </c>
    </row>
    <row r="868" spans="3:16" ht="21">
      <c r="C868" s="34" t="s">
        <v>292</v>
      </c>
      <c r="D868" s="35">
        <v>2</v>
      </c>
      <c r="E868" s="35">
        <v>0</v>
      </c>
      <c r="F868" s="35">
        <v>2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0.16666666666666666</v>
      </c>
      <c r="E871" s="37">
        <v>0.5</v>
      </c>
      <c r="F871" s="37">
        <v>0.3</v>
      </c>
    </row>
    <row r="872" spans="3:16" ht="21">
      <c r="C872" s="34" t="s">
        <v>290</v>
      </c>
      <c r="D872" s="37">
        <v>0.33333333333333331</v>
      </c>
      <c r="E872" s="37">
        <v>0</v>
      </c>
      <c r="F872" s="37">
        <v>0.2</v>
      </c>
    </row>
    <row r="873" spans="3:16" ht="21">
      <c r="C873" s="34" t="s">
        <v>101</v>
      </c>
      <c r="D873" s="37">
        <v>0.16666666666666666</v>
      </c>
      <c r="E873" s="37">
        <v>0.5</v>
      </c>
      <c r="F873" s="37">
        <v>0.3</v>
      </c>
    </row>
    <row r="874" spans="3:16" ht="21">
      <c r="C874" s="34" t="s">
        <v>291</v>
      </c>
      <c r="D874" s="37">
        <v>0</v>
      </c>
      <c r="E874" s="37">
        <v>0</v>
      </c>
      <c r="F874" s="37">
        <v>0</v>
      </c>
    </row>
    <row r="875" spans="3:16" ht="21">
      <c r="C875" s="34" t="s">
        <v>292</v>
      </c>
      <c r="D875" s="37">
        <v>0.33333333333333331</v>
      </c>
      <c r="E875" s="37">
        <v>0</v>
      </c>
      <c r="F875" s="37">
        <v>0.2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36</v>
      </c>
      <c r="E880" s="37">
        <v>0.20454545454545456</v>
      </c>
    </row>
    <row r="881" spans="3:16" ht="21">
      <c r="C881" s="34" t="s">
        <v>104</v>
      </c>
      <c r="D881" s="35">
        <v>18</v>
      </c>
      <c r="E881" s="37">
        <v>0.10227272727272728</v>
      </c>
    </row>
    <row r="882" spans="3:16" ht="21">
      <c r="C882" s="34" t="s">
        <v>101</v>
      </c>
      <c r="D882" s="35">
        <v>2</v>
      </c>
      <c r="E882" s="37">
        <v>1.1363636363636364E-2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59</v>
      </c>
      <c r="E884" s="37">
        <v>0.33522727272727271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9</v>
      </c>
      <c r="E889" s="37">
        <v>0.47368421052631576</v>
      </c>
    </row>
    <row r="890" spans="3:16" ht="21">
      <c r="C890" s="34" t="s">
        <v>168</v>
      </c>
      <c r="D890" s="35">
        <v>3</v>
      </c>
      <c r="E890" s="37">
        <v>0.15789473684210525</v>
      </c>
    </row>
    <row r="891" spans="3:16" ht="21">
      <c r="C891" s="34" t="s">
        <v>139</v>
      </c>
      <c r="D891" s="35">
        <v>2</v>
      </c>
      <c r="E891" s="37">
        <v>0.10526315789473684</v>
      </c>
    </row>
    <row r="892" spans="3:16" ht="21">
      <c r="C892" s="34" t="s">
        <v>169</v>
      </c>
      <c r="D892" s="35">
        <v>0</v>
      </c>
      <c r="E892" s="37">
        <v>0</v>
      </c>
    </row>
    <row r="893" spans="3:16" ht="21">
      <c r="C893" s="34" t="s">
        <v>171</v>
      </c>
      <c r="D893" s="35">
        <v>5</v>
      </c>
      <c r="E893" s="37">
        <v>0.26315789473684209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abSelected="1" topLeftCell="A26" zoomScale="110" zoomScaleNormal="110" workbookViewId="0">
      <selection activeCell="G33" sqref="G3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388</v>
      </c>
      <c r="F31" s="85"/>
    </row>
    <row r="32" spans="3:6" ht="18.75">
      <c r="C32" s="58" t="s">
        <v>326</v>
      </c>
    </row>
    <row r="33" spans="2:19" ht="18.75">
      <c r="C33" s="58" t="s">
        <v>327</v>
      </c>
    </row>
    <row r="34" spans="2:19" ht="18.75">
      <c r="C34" s="84" t="s">
        <v>389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79</v>
      </c>
      <c r="E41" s="35">
        <v>9</v>
      </c>
      <c r="F41" s="35">
        <v>2</v>
      </c>
      <c r="G41" s="35">
        <v>0</v>
      </c>
      <c r="H41" s="36">
        <f>SUM(D41:G41)</f>
        <v>90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8</v>
      </c>
      <c r="E42" s="35">
        <v>0</v>
      </c>
      <c r="F42" s="35">
        <v>0</v>
      </c>
      <c r="G42" s="35">
        <v>0</v>
      </c>
      <c r="H42" s="36">
        <f>SUM(D42:G42)</f>
        <v>8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87</v>
      </c>
      <c r="E43" s="35">
        <f t="shared" ref="E43:G43" si="0">E41+E42</f>
        <v>9</v>
      </c>
      <c r="F43" s="35">
        <f t="shared" si="0"/>
        <v>2</v>
      </c>
      <c r="G43" s="35">
        <f t="shared" si="0"/>
        <v>0</v>
      </c>
      <c r="H43" s="35">
        <f>H41+H42</f>
        <v>98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0.90804597701149425</v>
      </c>
      <c r="E46" s="37">
        <f>E41/E43</f>
        <v>1</v>
      </c>
      <c r="F46" s="37">
        <f>F41/F43</f>
        <v>1</v>
      </c>
      <c r="G46" s="37" t="e">
        <f>G41/G43</f>
        <v>#DIV/0!</v>
      </c>
      <c r="H46" s="38">
        <f>H41/H43</f>
        <v>0.91836734693877553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9.1954022988505746E-2</v>
      </c>
      <c r="E47" s="37">
        <f>E42/E43</f>
        <v>0</v>
      </c>
      <c r="F47" s="37">
        <f>F42/F43</f>
        <v>0</v>
      </c>
      <c r="G47" s="37" t="e">
        <f>G42/G43</f>
        <v>#DIV/0!</v>
      </c>
      <c r="H47" s="38">
        <f>H42/H43</f>
        <v>8.1632653061224483E-2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74</v>
      </c>
      <c r="E52" s="35">
        <v>7</v>
      </c>
      <c r="F52" s="35">
        <v>2</v>
      </c>
      <c r="G52" s="35">
        <v>0</v>
      </c>
      <c r="H52" s="35">
        <f>SUM(D52:G52)</f>
        <v>83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12</v>
      </c>
      <c r="E53" s="35">
        <v>2</v>
      </c>
      <c r="F53" s="35">
        <v>0</v>
      </c>
      <c r="G53" s="35">
        <v>0</v>
      </c>
      <c r="H53" s="35">
        <f t="shared" ref="H53:H54" si="1">SUM(D53:G53)</f>
        <v>14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</v>
      </c>
      <c r="E54" s="35">
        <v>0</v>
      </c>
      <c r="F54" s="35">
        <v>0</v>
      </c>
      <c r="G54" s="35">
        <v>0</v>
      </c>
      <c r="H54" s="35">
        <f t="shared" si="1"/>
        <v>1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87</v>
      </c>
      <c r="E55" s="35">
        <f t="shared" ref="E55:H55" si="2">SUM(E52:E54)</f>
        <v>9</v>
      </c>
      <c r="F55" s="35">
        <f t="shared" si="2"/>
        <v>2</v>
      </c>
      <c r="G55" s="35">
        <f t="shared" si="2"/>
        <v>0</v>
      </c>
      <c r="H55" s="35">
        <f t="shared" si="2"/>
        <v>98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0.85057471264367812</v>
      </c>
      <c r="E58" s="37">
        <f>E52/E55</f>
        <v>0.77777777777777779</v>
      </c>
      <c r="F58" s="37">
        <f>F52/F55</f>
        <v>1</v>
      </c>
      <c r="G58" s="37" t="e">
        <f>G52/G55</f>
        <v>#DIV/0!</v>
      </c>
      <c r="H58" s="37">
        <f>H52/H55</f>
        <v>0.84693877551020413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0.13793103448275862</v>
      </c>
      <c r="E59" s="37">
        <f>E53/E55</f>
        <v>0.22222222222222221</v>
      </c>
      <c r="F59" s="37">
        <f>F53/F55</f>
        <v>0</v>
      </c>
      <c r="G59" s="37" t="e">
        <f>G53/G55</f>
        <v>#DIV/0!</v>
      </c>
      <c r="H59" s="37">
        <f>H53/H55</f>
        <v>0.14285714285714285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1.1494252873563218E-2</v>
      </c>
      <c r="E60" s="37">
        <f>E54/E55</f>
        <v>0</v>
      </c>
      <c r="F60" s="37">
        <f>F54/F55</f>
        <v>0</v>
      </c>
      <c r="G60" s="37" t="e">
        <f>G54/G55</f>
        <v>#DIV/0!</v>
      </c>
      <c r="H60" s="37">
        <f>H54/H55</f>
        <v>1.020408163265306E-2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81</v>
      </c>
      <c r="E64" s="41">
        <f>D64/D68</f>
        <v>0.82653061224489799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12</v>
      </c>
      <c r="E65" s="41">
        <f>D65/D68</f>
        <v>0.12244897959183673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5</v>
      </c>
      <c r="E66" s="41">
        <f>D66/D68</f>
        <v>5.1020408163265307E-2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98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0.93899999999999995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3</v>
      </c>
      <c r="E82" s="77">
        <v>7</v>
      </c>
      <c r="F82" s="77">
        <v>63</v>
      </c>
      <c r="G82" s="77">
        <v>20</v>
      </c>
      <c r="H82" s="77">
        <v>5</v>
      </c>
      <c r="R82" s="59"/>
      <c r="S82" s="32"/>
    </row>
    <row r="83" spans="3:19" ht="21">
      <c r="C83" s="40" t="s">
        <v>74</v>
      </c>
      <c r="D83" s="77">
        <v>2</v>
      </c>
      <c r="E83" s="77">
        <v>17</v>
      </c>
      <c r="F83" s="77">
        <v>40</v>
      </c>
      <c r="G83" s="77">
        <v>30</v>
      </c>
      <c r="H83" s="77">
        <v>9</v>
      </c>
      <c r="R83" s="59"/>
      <c r="S83" s="32"/>
    </row>
    <row r="84" spans="3:19" ht="21">
      <c r="C84" s="40" t="s">
        <v>75</v>
      </c>
      <c r="D84" s="77">
        <v>1</v>
      </c>
      <c r="E84" s="77">
        <v>3</v>
      </c>
      <c r="F84" s="77">
        <v>28</v>
      </c>
      <c r="G84" s="77">
        <v>49</v>
      </c>
      <c r="H84" s="77">
        <v>16</v>
      </c>
      <c r="R84" s="59"/>
      <c r="S84" s="32"/>
    </row>
    <row r="85" spans="3:19" ht="21">
      <c r="C85" s="40" t="s">
        <v>76</v>
      </c>
      <c r="D85" s="77">
        <v>2</v>
      </c>
      <c r="E85" s="77">
        <v>14</v>
      </c>
      <c r="F85" s="77">
        <v>44</v>
      </c>
      <c r="G85" s="77">
        <v>30</v>
      </c>
      <c r="H85" s="77">
        <v>8</v>
      </c>
      <c r="R85" s="59"/>
      <c r="S85" s="32"/>
    </row>
    <row r="86" spans="3:19" ht="21">
      <c r="C86" s="40" t="s">
        <v>56</v>
      </c>
      <c r="D86" s="89">
        <f>SUM(D82:D85)</f>
        <v>8</v>
      </c>
      <c r="E86" s="89">
        <f t="shared" ref="E86:H86" si="3">SUM(E82:E85)</f>
        <v>41</v>
      </c>
      <c r="F86" s="89">
        <f t="shared" si="3"/>
        <v>175</v>
      </c>
      <c r="G86" s="89">
        <f t="shared" si="3"/>
        <v>129</v>
      </c>
      <c r="H86" s="89">
        <f t="shared" si="3"/>
        <v>38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0.375</v>
      </c>
      <c r="E89" s="37">
        <f t="shared" ref="E89:H89" si="4">E82/E86</f>
        <v>0.17073170731707318</v>
      </c>
      <c r="F89" s="37">
        <f t="shared" si="4"/>
        <v>0.36</v>
      </c>
      <c r="G89" s="37">
        <f t="shared" si="4"/>
        <v>0.15503875968992248</v>
      </c>
      <c r="H89" s="37">
        <f t="shared" si="4"/>
        <v>0.13157894736842105</v>
      </c>
      <c r="R89" s="59"/>
      <c r="S89" s="32"/>
    </row>
    <row r="90" spans="3:19" ht="21">
      <c r="C90" s="40" t="s">
        <v>74</v>
      </c>
      <c r="D90" s="37">
        <f>D83/D86</f>
        <v>0.25</v>
      </c>
      <c r="E90" s="37">
        <f t="shared" ref="E90:H90" si="5">E83/E86</f>
        <v>0.41463414634146339</v>
      </c>
      <c r="F90" s="37">
        <f t="shared" si="5"/>
        <v>0.22857142857142856</v>
      </c>
      <c r="G90" s="37">
        <f t="shared" si="5"/>
        <v>0.23255813953488372</v>
      </c>
      <c r="H90" s="37">
        <f t="shared" si="5"/>
        <v>0.23684210526315788</v>
      </c>
      <c r="R90" s="59"/>
      <c r="S90" s="32"/>
    </row>
    <row r="91" spans="3:19" ht="21">
      <c r="C91" s="40" t="s">
        <v>75</v>
      </c>
      <c r="D91" s="37">
        <f>D84/D86</f>
        <v>0.125</v>
      </c>
      <c r="E91" s="37">
        <f t="shared" ref="E91:H91" si="6">E84/E86</f>
        <v>7.3170731707317069E-2</v>
      </c>
      <c r="F91" s="37">
        <f t="shared" si="6"/>
        <v>0.16</v>
      </c>
      <c r="G91" s="37">
        <f t="shared" si="6"/>
        <v>0.37984496124031009</v>
      </c>
      <c r="H91" s="37">
        <f t="shared" si="6"/>
        <v>0.42105263157894735</v>
      </c>
      <c r="R91" s="59"/>
      <c r="S91" s="32"/>
    </row>
    <row r="92" spans="3:19" ht="21">
      <c r="C92" s="40" t="s">
        <v>76</v>
      </c>
      <c r="D92" s="37">
        <f>D85/D86</f>
        <v>0.25</v>
      </c>
      <c r="E92" s="37">
        <f t="shared" ref="E92:H92" si="7">E85/E86</f>
        <v>0.34146341463414637</v>
      </c>
      <c r="F92" s="37">
        <f t="shared" si="7"/>
        <v>0.25142857142857145</v>
      </c>
      <c r="G92" s="37">
        <f t="shared" si="7"/>
        <v>0.23255813953488372</v>
      </c>
      <c r="H92" s="37">
        <f t="shared" si="7"/>
        <v>0.21052631578947367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4.3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4.5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4.3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4.4000000000000004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4.4000000000000004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4.5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4.5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2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2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14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45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35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98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2.0408163265306121E-2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2.0408163265306121E-2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0.14285714285714285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0.45918367346938777</v>
      </c>
      <c r="R138" s="59"/>
      <c r="S138" s="32"/>
    </row>
    <row r="139" spans="3:19" ht="20.25" customHeight="1">
      <c r="C139" s="40">
        <v>5</v>
      </c>
      <c r="D139" s="37">
        <f t="shared" si="8"/>
        <v>0.35714285714285715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72</v>
      </c>
      <c r="E148" s="35">
        <v>7</v>
      </c>
      <c r="F148" s="35">
        <v>2</v>
      </c>
      <c r="G148" s="35">
        <v>0</v>
      </c>
      <c r="H148" s="35">
        <f>SUM(D148:G148)</f>
        <v>81</v>
      </c>
    </row>
    <row r="149" spans="3:16" ht="21">
      <c r="C149" s="40" t="s">
        <v>17</v>
      </c>
      <c r="D149" s="35">
        <v>15</v>
      </c>
      <c r="E149" s="35">
        <v>2</v>
      </c>
      <c r="F149" s="35">
        <v>0</v>
      </c>
      <c r="G149" s="35">
        <v>0</v>
      </c>
      <c r="H149" s="35">
        <f>SUM(D149:G149)</f>
        <v>17</v>
      </c>
    </row>
    <row r="150" spans="3:16" ht="21">
      <c r="C150" s="40" t="s">
        <v>56</v>
      </c>
      <c r="D150" s="35">
        <f>D148+D149</f>
        <v>87</v>
      </c>
      <c r="E150" s="35">
        <f t="shared" ref="E150:H150" si="9">E148+E149</f>
        <v>9</v>
      </c>
      <c r="F150" s="35">
        <f t="shared" si="9"/>
        <v>2</v>
      </c>
      <c r="G150" s="35">
        <f t="shared" si="9"/>
        <v>0</v>
      </c>
      <c r="H150" s="35">
        <f t="shared" si="9"/>
        <v>98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0.82758620689655171</v>
      </c>
      <c r="E153" s="37">
        <f>E148/$E$150</f>
        <v>0.77777777777777779</v>
      </c>
      <c r="F153" s="37">
        <f>F148/$F$150</f>
        <v>1</v>
      </c>
      <c r="G153" s="37" t="e">
        <f>G148/$G$150</f>
        <v>#DIV/0!</v>
      </c>
      <c r="H153" s="37">
        <f>H148/$H$150</f>
        <v>0.82653061224489799</v>
      </c>
    </row>
    <row r="154" spans="3:16" ht="21">
      <c r="C154" s="40" t="s">
        <v>17</v>
      </c>
      <c r="D154" s="37">
        <f>D149/$D$150</f>
        <v>0.17241379310344829</v>
      </c>
      <c r="E154" s="37">
        <f>E149/$E$150</f>
        <v>0.22222222222222221</v>
      </c>
      <c r="F154" s="37">
        <f>F149/$F$150</f>
        <v>0</v>
      </c>
      <c r="G154" s="37" t="e">
        <f>G149/$G$150</f>
        <v>#DIV/0!</v>
      </c>
      <c r="H154" s="37">
        <f>H149/$H$150</f>
        <v>0.17346938775510204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23</v>
      </c>
      <c r="E161" s="35">
        <v>1</v>
      </c>
      <c r="F161" s="35">
        <v>1</v>
      </c>
      <c r="G161" s="35">
        <v>0</v>
      </c>
      <c r="H161" s="35">
        <f>SUM(D161:G161)</f>
        <v>25</v>
      </c>
    </row>
    <row r="162" spans="3:16" ht="21">
      <c r="C162" s="34" t="s">
        <v>83</v>
      </c>
      <c r="D162" s="35">
        <v>50</v>
      </c>
      <c r="E162" s="35">
        <v>7</v>
      </c>
      <c r="F162" s="35">
        <v>1</v>
      </c>
      <c r="G162" s="35">
        <v>0</v>
      </c>
      <c r="H162" s="35">
        <f t="shared" ref="H162:H163" si="10">SUM(D162:G162)</f>
        <v>58</v>
      </c>
    </row>
    <row r="163" spans="3:16" ht="21">
      <c r="C163" s="50" t="s">
        <v>84</v>
      </c>
      <c r="D163" s="35">
        <v>2</v>
      </c>
      <c r="E163" s="35">
        <v>0</v>
      </c>
      <c r="F163" s="35">
        <v>0</v>
      </c>
      <c r="G163" s="35">
        <v>0</v>
      </c>
      <c r="H163" s="35">
        <f t="shared" si="10"/>
        <v>2</v>
      </c>
    </row>
    <row r="164" spans="3:16" ht="21">
      <c r="C164" s="34" t="s">
        <v>309</v>
      </c>
      <c r="D164" s="35">
        <f>SUM(D161:D163)</f>
        <v>75</v>
      </c>
      <c r="E164" s="35">
        <f t="shared" ref="E164:H164" si="11">SUM(E161:E163)</f>
        <v>8</v>
      </c>
      <c r="F164" s="35">
        <f t="shared" si="11"/>
        <v>2</v>
      </c>
      <c r="G164" s="35">
        <f t="shared" si="11"/>
        <v>0</v>
      </c>
      <c r="H164" s="35">
        <f t="shared" si="11"/>
        <v>85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0.30666666666666664</v>
      </c>
      <c r="E168" s="37">
        <f>E161/$E$164</f>
        <v>0.125</v>
      </c>
      <c r="F168" s="37">
        <f>F161/$F$164</f>
        <v>0.5</v>
      </c>
      <c r="G168" s="37" t="e">
        <f>G161/$G$164</f>
        <v>#DIV/0!</v>
      </c>
      <c r="H168" s="37">
        <f>H161/$H$164</f>
        <v>0.29411764705882354</v>
      </c>
    </row>
    <row r="169" spans="3:16" ht="21">
      <c r="C169" s="34" t="s">
        <v>83</v>
      </c>
      <c r="D169" s="37">
        <f t="shared" ref="D169" si="12">D162/$D$164</f>
        <v>0.66666666666666663</v>
      </c>
      <c r="E169" s="37">
        <f t="shared" ref="E169:E170" si="13">E162/$E$164</f>
        <v>0.875</v>
      </c>
      <c r="F169" s="37">
        <f t="shared" ref="F169:F170" si="14">F162/$F$164</f>
        <v>0.5</v>
      </c>
      <c r="G169" s="37" t="e">
        <f t="shared" ref="G169:G170" si="15">G162/$G$164</f>
        <v>#DIV/0!</v>
      </c>
      <c r="H169" s="37">
        <f t="shared" ref="H169:H170" si="16">H162/$H$164</f>
        <v>0.68235294117647061</v>
      </c>
    </row>
    <row r="170" spans="3:16" ht="21">
      <c r="C170" s="50" t="s">
        <v>84</v>
      </c>
      <c r="D170" s="37">
        <f>D163/$D$164</f>
        <v>2.6666666666666668E-2</v>
      </c>
      <c r="E170" s="37">
        <f t="shared" si="13"/>
        <v>0</v>
      </c>
      <c r="F170" s="37">
        <f t="shared" si="14"/>
        <v>0</v>
      </c>
      <c r="G170" s="37" t="e">
        <f t="shared" si="15"/>
        <v>#DIV/0!</v>
      </c>
      <c r="H170" s="37">
        <f t="shared" si="16"/>
        <v>2.3529411764705882E-2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1</v>
      </c>
      <c r="E176" s="77">
        <v>0</v>
      </c>
      <c r="F176" s="77">
        <v>0</v>
      </c>
      <c r="G176" s="77">
        <v>0</v>
      </c>
    </row>
    <row r="177" spans="3:16" ht="21">
      <c r="C177" s="34" t="s">
        <v>86</v>
      </c>
      <c r="D177" s="77">
        <v>1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3</v>
      </c>
      <c r="E178" s="77">
        <v>1</v>
      </c>
      <c r="F178" s="77">
        <v>1</v>
      </c>
      <c r="G178" s="77">
        <v>0</v>
      </c>
    </row>
    <row r="179" spans="3:16" ht="42">
      <c r="C179" s="34" t="s">
        <v>130</v>
      </c>
      <c r="D179" s="77">
        <v>2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1</v>
      </c>
      <c r="E180" s="77">
        <v>1</v>
      </c>
      <c r="F180" s="77">
        <v>0</v>
      </c>
      <c r="G180" s="77">
        <v>0</v>
      </c>
    </row>
    <row r="181" spans="3:16" ht="21">
      <c r="C181" s="34" t="s">
        <v>89</v>
      </c>
      <c r="D181" s="77">
        <v>79</v>
      </c>
      <c r="E181" s="77">
        <v>8</v>
      </c>
      <c r="F181" s="77">
        <v>1</v>
      </c>
      <c r="G181" s="77">
        <v>0</v>
      </c>
    </row>
    <row r="182" spans="3:16" ht="21">
      <c r="C182" s="34" t="s">
        <v>56</v>
      </c>
      <c r="D182" s="77">
        <f>SUM(D176:D181)</f>
        <v>87</v>
      </c>
      <c r="E182" s="77">
        <f t="shared" ref="E182:G182" si="17">SUM(E176:E181)</f>
        <v>10</v>
      </c>
      <c r="F182" s="77">
        <f t="shared" si="17"/>
        <v>2</v>
      </c>
      <c r="G182" s="77">
        <f t="shared" si="17"/>
        <v>0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1.1494252873563218E-2</v>
      </c>
      <c r="E185" s="37">
        <f>E176/$E$182</f>
        <v>0</v>
      </c>
      <c r="F185" s="37">
        <f>F176/$F$182</f>
        <v>0</v>
      </c>
      <c r="G185" s="37" t="e">
        <f>G176/$G$182</f>
        <v>#DIV/0!</v>
      </c>
    </row>
    <row r="186" spans="3:16" ht="21">
      <c r="C186" s="34" t="s">
        <v>86</v>
      </c>
      <c r="D186" s="37">
        <f t="shared" ref="D186:D190" si="18">D177/$D$182</f>
        <v>1.1494252873563218E-2</v>
      </c>
      <c r="E186" s="37">
        <f t="shared" ref="E186:E190" si="19">E177/$E$182</f>
        <v>0</v>
      </c>
      <c r="F186" s="37">
        <f t="shared" ref="F186:F190" si="20">F177/$F$182</f>
        <v>0</v>
      </c>
      <c r="G186" s="37" t="e">
        <f t="shared" ref="G186:G190" si="21">G177/$G$182</f>
        <v>#DIV/0!</v>
      </c>
    </row>
    <row r="187" spans="3:16" ht="63">
      <c r="C187" s="34" t="s">
        <v>87</v>
      </c>
      <c r="D187" s="37">
        <f>D178/$D$182</f>
        <v>3.4482758620689655E-2</v>
      </c>
      <c r="E187" s="37">
        <f t="shared" si="19"/>
        <v>0.1</v>
      </c>
      <c r="F187" s="37">
        <f t="shared" si="20"/>
        <v>0.5</v>
      </c>
      <c r="G187" s="37" t="e">
        <f t="shared" si="21"/>
        <v>#DIV/0!</v>
      </c>
    </row>
    <row r="188" spans="3:16" ht="42">
      <c r="C188" s="34" t="s">
        <v>130</v>
      </c>
      <c r="D188" s="37">
        <f t="shared" si="18"/>
        <v>2.2988505747126436E-2</v>
      </c>
      <c r="E188" s="37">
        <f t="shared" si="19"/>
        <v>0</v>
      </c>
      <c r="F188" s="37">
        <f t="shared" si="20"/>
        <v>0</v>
      </c>
      <c r="G188" s="37" t="e">
        <f t="shared" si="21"/>
        <v>#DIV/0!</v>
      </c>
    </row>
    <row r="189" spans="3:16" ht="21">
      <c r="C189" s="34" t="s">
        <v>88</v>
      </c>
      <c r="D189" s="37">
        <f t="shared" si="18"/>
        <v>1.1494252873563218E-2</v>
      </c>
      <c r="E189" s="37">
        <f t="shared" si="19"/>
        <v>0.1</v>
      </c>
      <c r="F189" s="37">
        <f t="shared" si="20"/>
        <v>0</v>
      </c>
      <c r="G189" s="37" t="e">
        <f t="shared" si="21"/>
        <v>#DIV/0!</v>
      </c>
    </row>
    <row r="190" spans="3:16" ht="21">
      <c r="C190" s="34" t="s">
        <v>89</v>
      </c>
      <c r="D190" s="37">
        <f t="shared" si="18"/>
        <v>0.90804597701149425</v>
      </c>
      <c r="E190" s="37">
        <f t="shared" si="19"/>
        <v>0.8</v>
      </c>
      <c r="F190" s="37">
        <f t="shared" si="20"/>
        <v>0.5</v>
      </c>
      <c r="G190" s="37" t="e">
        <f t="shared" si="21"/>
        <v>#DIV/0!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2</v>
      </c>
      <c r="E197" s="35">
        <v>1</v>
      </c>
      <c r="F197" s="35">
        <v>0</v>
      </c>
      <c r="G197" s="54"/>
    </row>
    <row r="198" spans="3:16" ht="21">
      <c r="C198" s="40" t="s">
        <v>17</v>
      </c>
      <c r="D198" s="35">
        <v>7</v>
      </c>
      <c r="E198" s="35">
        <v>1</v>
      </c>
      <c r="F198" s="35">
        <v>0</v>
      </c>
    </row>
    <row r="199" spans="3:16" ht="21">
      <c r="C199" s="40" t="s">
        <v>56</v>
      </c>
      <c r="D199" s="35">
        <f>SUM(D197:D198)</f>
        <v>9</v>
      </c>
      <c r="E199" s="35">
        <f t="shared" ref="E199:F199" si="22">SUM(E197:E198)</f>
        <v>2</v>
      </c>
      <c r="F199" s="35">
        <f t="shared" si="22"/>
        <v>0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0.22222222222222221</v>
      </c>
      <c r="E202" s="37">
        <f>E197/$E$199</f>
        <v>0.5</v>
      </c>
      <c r="F202" s="37" t="e">
        <f>F197/$F$199</f>
        <v>#DIV/0!</v>
      </c>
    </row>
    <row r="203" spans="3:16" ht="21">
      <c r="C203" s="40" t="s">
        <v>17</v>
      </c>
      <c r="D203" s="37">
        <f>D198/$D$199</f>
        <v>0.77777777777777779</v>
      </c>
      <c r="E203" s="37">
        <f>E198/$E$199</f>
        <v>0.5</v>
      </c>
      <c r="F203" s="37" t="e">
        <f>F198/$F$199</f>
        <v>#DIV/0!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3</v>
      </c>
      <c r="E210" s="35">
        <v>1</v>
      </c>
      <c r="F210" s="35">
        <v>0</v>
      </c>
      <c r="G210" s="35">
        <f>SUM(D210:F210)</f>
        <v>4</v>
      </c>
    </row>
    <row r="211" spans="3:16" ht="21.75" customHeight="1">
      <c r="C211" s="34" t="s">
        <v>93</v>
      </c>
      <c r="D211" s="35">
        <v>0</v>
      </c>
      <c r="E211" s="35">
        <v>0</v>
      </c>
      <c r="F211" s="35">
        <v>0</v>
      </c>
      <c r="G211" s="35">
        <f t="shared" ref="G211:G214" si="23">SUM(D211:F211)</f>
        <v>0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6</v>
      </c>
      <c r="E213" s="35">
        <v>1</v>
      </c>
      <c r="F213" s="35">
        <v>0</v>
      </c>
      <c r="G213" s="35">
        <f t="shared" si="23"/>
        <v>7</v>
      </c>
    </row>
    <row r="214" spans="3:16" ht="21">
      <c r="C214" s="34" t="s">
        <v>56</v>
      </c>
      <c r="D214" s="35">
        <f>SUM(D210:D213)</f>
        <v>9</v>
      </c>
      <c r="E214" s="35">
        <f t="shared" ref="E214:F214" si="24">SUM(E210:E213)</f>
        <v>2</v>
      </c>
      <c r="F214" s="35">
        <f t="shared" si="24"/>
        <v>0</v>
      </c>
      <c r="G214" s="35">
        <f t="shared" si="23"/>
        <v>11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0.33333333333333331</v>
      </c>
      <c r="E218" s="37">
        <f>E210/$E$214</f>
        <v>0.5</v>
      </c>
      <c r="F218" s="37" t="e">
        <f>F210/$F$214</f>
        <v>#DIV/0!</v>
      </c>
      <c r="G218" s="37">
        <f>G210/$G$214</f>
        <v>0.36363636363636365</v>
      </c>
    </row>
    <row r="219" spans="3:16" ht="21">
      <c r="C219" s="34" t="s">
        <v>93</v>
      </c>
      <c r="D219" s="37">
        <f t="shared" ref="D219:D221" si="25">D211/$D$214</f>
        <v>0</v>
      </c>
      <c r="E219" s="37">
        <f t="shared" ref="E219:E221" si="26">E211/$E$214</f>
        <v>0</v>
      </c>
      <c r="F219" s="37" t="e">
        <f t="shared" ref="F219:F221" si="27">F211/$F$214</f>
        <v>#DIV/0!</v>
      </c>
      <c r="G219" s="37">
        <f t="shared" ref="G219:G221" si="28">G211/$G$214</f>
        <v>0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 t="e">
        <f t="shared" si="27"/>
        <v>#DIV/0!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0.66666666666666663</v>
      </c>
      <c r="E221" s="37">
        <f t="shared" si="26"/>
        <v>0.5</v>
      </c>
      <c r="F221" s="37" t="e">
        <f t="shared" si="27"/>
        <v>#DIV/0!</v>
      </c>
      <c r="G221" s="37">
        <f t="shared" si="28"/>
        <v>0.63636363636363635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70</v>
      </c>
      <c r="E231" s="35">
        <v>7</v>
      </c>
      <c r="F231" s="35">
        <v>2</v>
      </c>
      <c r="G231" s="35">
        <v>0</v>
      </c>
      <c r="H231" s="36">
        <f>SUM(D231:G231)</f>
        <v>79</v>
      </c>
    </row>
    <row r="232" spans="3:16" ht="21">
      <c r="C232" s="40" t="s">
        <v>17</v>
      </c>
      <c r="D232" s="35">
        <v>10</v>
      </c>
      <c r="E232" s="35">
        <v>0</v>
      </c>
      <c r="F232" s="35">
        <v>0</v>
      </c>
      <c r="G232" s="35">
        <v>0</v>
      </c>
      <c r="H232" s="36">
        <f t="shared" ref="H232:H234" si="29">SUM(D232:G232)</f>
        <v>10</v>
      </c>
    </row>
    <row r="233" spans="3:16" ht="42">
      <c r="C233" s="40" t="s">
        <v>133</v>
      </c>
      <c r="D233" s="35">
        <v>7</v>
      </c>
      <c r="E233" s="35">
        <v>2</v>
      </c>
      <c r="F233" s="35">
        <v>0</v>
      </c>
      <c r="G233" s="35">
        <v>0</v>
      </c>
      <c r="H233" s="36">
        <f t="shared" si="29"/>
        <v>9</v>
      </c>
    </row>
    <row r="234" spans="3:16" ht="21.75" customHeight="1">
      <c r="C234" s="40" t="s">
        <v>56</v>
      </c>
      <c r="D234" s="35">
        <f>SUM(D231:D233)</f>
        <v>87</v>
      </c>
      <c r="E234" s="35">
        <f t="shared" ref="E234:G234" si="30">SUM(E231:E233)</f>
        <v>9</v>
      </c>
      <c r="F234" s="35">
        <f t="shared" si="30"/>
        <v>2</v>
      </c>
      <c r="G234" s="35">
        <f t="shared" si="30"/>
        <v>0</v>
      </c>
      <c r="H234" s="36">
        <f t="shared" si="29"/>
        <v>98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0.8045977011494253</v>
      </c>
      <c r="E237" s="37">
        <f>E231/$E$234</f>
        <v>0.77777777777777779</v>
      </c>
      <c r="F237" s="37">
        <f>F231/$F$234</f>
        <v>1</v>
      </c>
      <c r="G237" s="37" t="e">
        <f>G231/$G$234</f>
        <v>#DIV/0!</v>
      </c>
      <c r="H237" s="38">
        <f>H231/$H$234</f>
        <v>0.80612244897959184</v>
      </c>
    </row>
    <row r="238" spans="3:16" ht="21">
      <c r="C238" s="40" t="s">
        <v>17</v>
      </c>
      <c r="D238" s="37">
        <f t="shared" ref="D238:D239" si="31">D232/$D$234</f>
        <v>0.11494252873563218</v>
      </c>
      <c r="E238" s="37">
        <f t="shared" ref="E238:E239" si="32">E232/$E$234</f>
        <v>0</v>
      </c>
      <c r="F238" s="37">
        <f t="shared" ref="F238:F239" si="33">F232/$F$234</f>
        <v>0</v>
      </c>
      <c r="G238" s="37" t="e">
        <f t="shared" ref="G238:G239" si="34">G232/$G$234</f>
        <v>#DIV/0!</v>
      </c>
      <c r="H238" s="38">
        <f t="shared" ref="H238:H239" si="35">H232/$H$234</f>
        <v>0.10204081632653061</v>
      </c>
    </row>
    <row r="239" spans="3:16" ht="42">
      <c r="C239" s="40" t="s">
        <v>133</v>
      </c>
      <c r="D239" s="37">
        <f t="shared" si="31"/>
        <v>8.0459770114942528E-2</v>
      </c>
      <c r="E239" s="37">
        <f t="shared" si="32"/>
        <v>0.22222222222222221</v>
      </c>
      <c r="F239" s="37">
        <f t="shared" si="33"/>
        <v>0</v>
      </c>
      <c r="G239" s="37" t="e">
        <f t="shared" si="34"/>
        <v>#DIV/0!</v>
      </c>
      <c r="H239" s="38">
        <f t="shared" si="35"/>
        <v>9.1836734693877556E-2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1</v>
      </c>
      <c r="E249" s="35">
        <v>0</v>
      </c>
      <c r="F249" s="35">
        <v>0</v>
      </c>
      <c r="G249" s="35">
        <v>0</v>
      </c>
      <c r="H249" s="35">
        <f>SUM(D249:G249)</f>
        <v>1</v>
      </c>
    </row>
    <row r="250" spans="3:16" ht="21">
      <c r="C250" s="40">
        <v>2</v>
      </c>
      <c r="D250" s="35">
        <v>0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0</v>
      </c>
    </row>
    <row r="251" spans="3:16" ht="21">
      <c r="C251" s="40">
        <v>3</v>
      </c>
      <c r="D251" s="35">
        <v>16</v>
      </c>
      <c r="E251" s="35">
        <v>1</v>
      </c>
      <c r="F251" s="35">
        <v>0</v>
      </c>
      <c r="G251" s="35">
        <v>0</v>
      </c>
      <c r="H251" s="35">
        <f t="shared" si="36"/>
        <v>17</v>
      </c>
    </row>
    <row r="252" spans="3:16" ht="21">
      <c r="C252" s="40">
        <v>4</v>
      </c>
      <c r="D252" s="35">
        <v>52</v>
      </c>
      <c r="E252" s="35">
        <v>8</v>
      </c>
      <c r="F252" s="35">
        <v>1</v>
      </c>
      <c r="G252" s="35">
        <v>0</v>
      </c>
      <c r="H252" s="35">
        <f t="shared" si="36"/>
        <v>61</v>
      </c>
    </row>
    <row r="253" spans="3:16" ht="21">
      <c r="C253" s="40">
        <v>5</v>
      </c>
      <c r="D253" s="35">
        <v>18</v>
      </c>
      <c r="E253" s="35">
        <v>0</v>
      </c>
      <c r="F253" s="35">
        <v>1</v>
      </c>
      <c r="G253" s="35">
        <v>0</v>
      </c>
      <c r="H253" s="35">
        <f t="shared" si="36"/>
        <v>19</v>
      </c>
    </row>
    <row r="254" spans="3:16" ht="21">
      <c r="C254" s="40" t="s">
        <v>56</v>
      </c>
      <c r="D254" s="35">
        <f>SUM(D249:D253)</f>
        <v>87</v>
      </c>
      <c r="E254" s="35">
        <f t="shared" ref="E254:H254" si="37">SUM(E249:E253)</f>
        <v>9</v>
      </c>
      <c r="F254" s="35">
        <f t="shared" si="37"/>
        <v>2</v>
      </c>
      <c r="G254" s="35">
        <f t="shared" si="37"/>
        <v>0</v>
      </c>
      <c r="H254" s="35">
        <f t="shared" si="37"/>
        <v>98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1.1494252873563218E-2</v>
      </c>
      <c r="E257" s="37">
        <f>E249/$E$254</f>
        <v>0</v>
      </c>
      <c r="F257" s="37">
        <f>F249/$F$254</f>
        <v>0</v>
      </c>
      <c r="G257" s="37" t="e">
        <f>G249/$G$254</f>
        <v>#DIV/0!</v>
      </c>
      <c r="H257" s="37">
        <f>H249/$H$254</f>
        <v>1.020408163265306E-2</v>
      </c>
    </row>
    <row r="258" spans="3:16" ht="21">
      <c r="C258" s="40">
        <v>2</v>
      </c>
      <c r="D258" s="37">
        <f t="shared" ref="D258:D261" si="38">D250/$D$254</f>
        <v>0</v>
      </c>
      <c r="E258" s="37">
        <f t="shared" ref="E258:E261" si="39">E250/$E$254</f>
        <v>0</v>
      </c>
      <c r="F258" s="37">
        <f t="shared" ref="F258:F261" si="40">F250/$F$254</f>
        <v>0</v>
      </c>
      <c r="G258" s="37" t="e">
        <f t="shared" ref="G258:G261" si="41">G250/$G$254</f>
        <v>#DIV/0!</v>
      </c>
      <c r="H258" s="37">
        <f t="shared" ref="H258:H261" si="42">H250/$H$254</f>
        <v>0</v>
      </c>
    </row>
    <row r="259" spans="3:16" ht="21">
      <c r="C259" s="40">
        <v>3</v>
      </c>
      <c r="D259" s="37">
        <f t="shared" si="38"/>
        <v>0.18390804597701149</v>
      </c>
      <c r="E259" s="37">
        <f t="shared" si="39"/>
        <v>0.1111111111111111</v>
      </c>
      <c r="F259" s="37">
        <f t="shared" si="40"/>
        <v>0</v>
      </c>
      <c r="G259" s="37" t="e">
        <f t="shared" si="41"/>
        <v>#DIV/0!</v>
      </c>
      <c r="H259" s="37">
        <f t="shared" si="42"/>
        <v>0.17346938775510204</v>
      </c>
    </row>
    <row r="260" spans="3:16" ht="21">
      <c r="C260" s="40">
        <v>4</v>
      </c>
      <c r="D260" s="37">
        <f t="shared" si="38"/>
        <v>0.5977011494252874</v>
      </c>
      <c r="E260" s="37">
        <f t="shared" si="39"/>
        <v>0.88888888888888884</v>
      </c>
      <c r="F260" s="37">
        <f t="shared" si="40"/>
        <v>0.5</v>
      </c>
      <c r="G260" s="37" t="e">
        <f t="shared" si="41"/>
        <v>#DIV/0!</v>
      </c>
      <c r="H260" s="37">
        <f t="shared" si="42"/>
        <v>0.62244897959183676</v>
      </c>
    </row>
    <row r="261" spans="3:16" ht="21">
      <c r="C261" s="40">
        <v>5</v>
      </c>
      <c r="D261" s="37">
        <f t="shared" si="38"/>
        <v>0.20689655172413793</v>
      </c>
      <c r="E261" s="37">
        <f t="shared" si="39"/>
        <v>0</v>
      </c>
      <c r="F261" s="37">
        <f t="shared" si="40"/>
        <v>0.5</v>
      </c>
      <c r="G261" s="37" t="e">
        <f t="shared" si="41"/>
        <v>#DIV/0!</v>
      </c>
      <c r="H261" s="37">
        <f t="shared" si="42"/>
        <v>0.19387755102040816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62</v>
      </c>
      <c r="E268" s="37">
        <f>D268/$D$272</f>
        <v>0.71264367816091956</v>
      </c>
    </row>
    <row r="269" spans="3:16" ht="21">
      <c r="C269" s="34" t="s">
        <v>104</v>
      </c>
      <c r="D269" s="35">
        <v>25</v>
      </c>
      <c r="E269" s="37">
        <f t="shared" ref="E269:E270" si="43">D269/$D$272</f>
        <v>0.28735632183908044</v>
      </c>
    </row>
    <row r="270" spans="3:16" ht="21">
      <c r="C270" s="34" t="s">
        <v>101</v>
      </c>
      <c r="D270" s="35">
        <v>0</v>
      </c>
      <c r="E270" s="37">
        <f t="shared" si="43"/>
        <v>0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87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75"/>
  <sheetViews>
    <sheetView workbookViewId="0">
      <selection activeCell="E63" sqref="E63:G6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1" t="s">
        <v>328</v>
      </c>
      <c r="D15" s="101" t="s">
        <v>329</v>
      </c>
      <c r="E15" s="101" t="s">
        <v>312</v>
      </c>
      <c r="F15" s="101" t="s">
        <v>340</v>
      </c>
      <c r="G15" s="101" t="s">
        <v>360</v>
      </c>
      <c r="H15" s="101" t="s">
        <v>347</v>
      </c>
      <c r="I15" s="101" t="s">
        <v>348</v>
      </c>
      <c r="J15" s="101" t="s">
        <v>361</v>
      </c>
      <c r="K15" s="101" t="s">
        <v>321</v>
      </c>
    </row>
    <row r="16" spans="2:16">
      <c r="B16" s="90">
        <v>2</v>
      </c>
      <c r="C16" s="102" t="s">
        <v>330</v>
      </c>
      <c r="D16" s="102" t="s">
        <v>331</v>
      </c>
      <c r="E16" s="102" t="s">
        <v>312</v>
      </c>
      <c r="F16" s="102" t="s">
        <v>341</v>
      </c>
      <c r="G16" s="102" t="s">
        <v>16</v>
      </c>
      <c r="H16" s="102" t="s">
        <v>349</v>
      </c>
      <c r="I16" s="102" t="s">
        <v>350</v>
      </c>
      <c r="J16" s="102" t="s">
        <v>362</v>
      </c>
      <c r="K16" s="102" t="s">
        <v>321</v>
      </c>
    </row>
    <row r="17" spans="2:15">
      <c r="B17" s="90">
        <v>3</v>
      </c>
      <c r="C17" s="101" t="s">
        <v>332</v>
      </c>
      <c r="D17" s="101" t="s">
        <v>333</v>
      </c>
      <c r="E17" s="101" t="s">
        <v>320</v>
      </c>
      <c r="F17" s="101" t="s">
        <v>342</v>
      </c>
      <c r="G17" s="101" t="s">
        <v>16</v>
      </c>
      <c r="H17" s="101" t="s">
        <v>351</v>
      </c>
      <c r="I17" s="101" t="s">
        <v>352</v>
      </c>
      <c r="J17" s="101" t="s">
        <v>363</v>
      </c>
      <c r="K17" s="101" t="s">
        <v>321</v>
      </c>
    </row>
    <row r="18" spans="2:15">
      <c r="B18" s="90">
        <v>4</v>
      </c>
      <c r="C18" s="102" t="s">
        <v>334</v>
      </c>
      <c r="D18" s="102" t="s">
        <v>335</v>
      </c>
      <c r="E18" s="102" t="s">
        <v>312</v>
      </c>
      <c r="F18" s="102" t="s">
        <v>343</v>
      </c>
      <c r="G18" s="102" t="s">
        <v>16</v>
      </c>
      <c r="H18" s="102" t="s">
        <v>353</v>
      </c>
      <c r="I18" s="102" t="s">
        <v>354</v>
      </c>
      <c r="J18" s="102" t="s">
        <v>313</v>
      </c>
      <c r="K18" s="102" t="s">
        <v>314</v>
      </c>
    </row>
    <row r="19" spans="2:15">
      <c r="B19" s="90">
        <v>5</v>
      </c>
      <c r="C19" s="101" t="s">
        <v>336</v>
      </c>
      <c r="D19" s="101" t="s">
        <v>336</v>
      </c>
      <c r="E19" s="101" t="s">
        <v>315</v>
      </c>
      <c r="F19" s="101" t="s">
        <v>344</v>
      </c>
      <c r="G19" s="101" t="s">
        <v>316</v>
      </c>
      <c r="H19" s="101" t="s">
        <v>355</v>
      </c>
      <c r="I19" s="101" t="s">
        <v>356</v>
      </c>
      <c r="J19" s="101" t="s">
        <v>363</v>
      </c>
      <c r="K19" s="101" t="s">
        <v>321</v>
      </c>
    </row>
    <row r="20" spans="2:15">
      <c r="B20" s="90">
        <v>6</v>
      </c>
      <c r="C20" s="102" t="s">
        <v>337</v>
      </c>
      <c r="D20" s="102" t="s">
        <v>337</v>
      </c>
      <c r="E20" s="102" t="s">
        <v>315</v>
      </c>
      <c r="F20" s="102" t="s">
        <v>345</v>
      </c>
      <c r="G20" s="102" t="s">
        <v>316</v>
      </c>
      <c r="H20" s="102" t="s">
        <v>355</v>
      </c>
      <c r="I20" s="102" t="s">
        <v>357</v>
      </c>
      <c r="J20" s="102" t="s">
        <v>363</v>
      </c>
      <c r="K20" s="102" t="s">
        <v>321</v>
      </c>
    </row>
    <row r="21" spans="2:15">
      <c r="B21" s="90">
        <v>7</v>
      </c>
      <c r="C21" s="101" t="s">
        <v>338</v>
      </c>
      <c r="D21" s="101" t="s">
        <v>339</v>
      </c>
      <c r="E21" s="101" t="s">
        <v>315</v>
      </c>
      <c r="F21" s="101" t="s">
        <v>346</v>
      </c>
      <c r="G21" s="101" t="s">
        <v>316</v>
      </c>
      <c r="H21" s="101" t="s">
        <v>358</v>
      </c>
      <c r="I21" s="101" t="s">
        <v>359</v>
      </c>
      <c r="J21" s="101" t="s">
        <v>362</v>
      </c>
      <c r="K21" s="101" t="s">
        <v>314</v>
      </c>
    </row>
    <row r="22" spans="2:15">
      <c r="B22" s="94"/>
      <c r="C22" s="95"/>
      <c r="D22" s="95"/>
    </row>
    <row r="23" spans="2:15" ht="81" customHeight="1">
      <c r="B23" s="97" t="s">
        <v>6</v>
      </c>
      <c r="C23" s="98" t="s">
        <v>106</v>
      </c>
      <c r="D23" s="99" t="s">
        <v>108</v>
      </c>
      <c r="E23" s="11"/>
      <c r="F23" s="12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1</v>
      </c>
      <c r="C24" s="91" t="s">
        <v>170</v>
      </c>
      <c r="D24" s="91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2</v>
      </c>
      <c r="C25" s="93" t="s">
        <v>170</v>
      </c>
      <c r="D25" s="93" t="s">
        <v>319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3</v>
      </c>
      <c r="C26" s="91" t="s">
        <v>317</v>
      </c>
      <c r="D26" s="91" t="s">
        <v>109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4</v>
      </c>
      <c r="C27" s="93" t="s">
        <v>107</v>
      </c>
      <c r="D27" s="93" t="s">
        <v>110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5</v>
      </c>
      <c r="C28" s="91" t="s">
        <v>107</v>
      </c>
      <c r="D28" s="91" t="s">
        <v>109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6</v>
      </c>
      <c r="C29" s="93" t="s">
        <v>107</v>
      </c>
      <c r="D29" s="93" t="s">
        <v>109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7</v>
      </c>
      <c r="C30" s="91" t="s">
        <v>107</v>
      </c>
      <c r="D30" s="91" t="s">
        <v>110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5" ht="78.75">
      <c r="B32" s="7" t="s">
        <v>6</v>
      </c>
      <c r="C32" s="8" t="s">
        <v>111</v>
      </c>
      <c r="D32" s="8" t="s">
        <v>19</v>
      </c>
    </row>
    <row r="33" spans="2:7" s="20" customFormat="1">
      <c r="B33" s="68">
        <v>1</v>
      </c>
      <c r="C33" s="101" t="s">
        <v>38</v>
      </c>
      <c r="D33" s="101" t="s">
        <v>366</v>
      </c>
      <c r="G33" s="19"/>
    </row>
    <row r="34" spans="2:7" s="20" customFormat="1" ht="30">
      <c r="B34" s="68">
        <v>2</v>
      </c>
      <c r="C34" s="102" t="s">
        <v>38</v>
      </c>
      <c r="D34" s="96" t="s">
        <v>370</v>
      </c>
      <c r="G34" s="19"/>
    </row>
    <row r="35" spans="2:7" s="20" customFormat="1" ht="90">
      <c r="B35" s="68">
        <v>3</v>
      </c>
      <c r="C35" s="101" t="s">
        <v>38</v>
      </c>
      <c r="D35" s="103" t="s">
        <v>371</v>
      </c>
      <c r="G35" s="19"/>
    </row>
    <row r="36" spans="2:7" s="20" customFormat="1" ht="45">
      <c r="B36" s="68">
        <v>4</v>
      </c>
      <c r="C36" s="102" t="s">
        <v>20</v>
      </c>
      <c r="D36" s="96" t="s">
        <v>372</v>
      </c>
      <c r="G36" s="19"/>
    </row>
    <row r="37" spans="2:7" s="20" customFormat="1">
      <c r="B37" s="68">
        <v>5</v>
      </c>
      <c r="C37" s="101" t="s">
        <v>38</v>
      </c>
      <c r="D37" s="101" t="s">
        <v>367</v>
      </c>
      <c r="G37" s="19"/>
    </row>
    <row r="38" spans="2:7" s="20" customFormat="1" ht="45">
      <c r="B38" s="68">
        <v>6</v>
      </c>
      <c r="C38" s="102" t="s">
        <v>38</v>
      </c>
      <c r="D38" s="96" t="s">
        <v>373</v>
      </c>
      <c r="G38" s="19"/>
    </row>
    <row r="39" spans="2:7" s="20" customFormat="1">
      <c r="B39" s="68">
        <v>7</v>
      </c>
      <c r="C39" s="101" t="s">
        <v>368</v>
      </c>
      <c r="D39" s="101" t="s">
        <v>369</v>
      </c>
      <c r="G39" s="19"/>
    </row>
    <row r="41" spans="2:7" ht="63">
      <c r="B41" s="7" t="s">
        <v>6</v>
      </c>
      <c r="C41" s="8" t="s">
        <v>21</v>
      </c>
      <c r="D41" s="8" t="s">
        <v>112</v>
      </c>
      <c r="E41" s="8" t="s">
        <v>22</v>
      </c>
    </row>
    <row r="42" spans="2:7" s="20" customFormat="1">
      <c r="B42" s="68">
        <v>1</v>
      </c>
      <c r="C42" s="101" t="s">
        <v>38</v>
      </c>
      <c r="D42" s="101" t="s">
        <v>38</v>
      </c>
      <c r="E42" s="101" t="s">
        <v>374</v>
      </c>
      <c r="G42" s="19"/>
    </row>
    <row r="43" spans="2:7" s="20" customFormat="1" ht="45">
      <c r="B43" s="68">
        <v>2</v>
      </c>
      <c r="C43" s="102" t="s">
        <v>20</v>
      </c>
      <c r="D43" s="102" t="s">
        <v>38</v>
      </c>
      <c r="E43" s="96" t="s">
        <v>375</v>
      </c>
      <c r="G43" s="19"/>
    </row>
    <row r="44" spans="2:7" s="20" customFormat="1" ht="75">
      <c r="B44" s="68">
        <v>3</v>
      </c>
      <c r="C44" s="101" t="s">
        <v>38</v>
      </c>
      <c r="D44" s="101" t="s">
        <v>38</v>
      </c>
      <c r="E44" s="103" t="s">
        <v>376</v>
      </c>
      <c r="G44" s="19"/>
    </row>
    <row r="45" spans="2:7" s="20" customFormat="1" ht="30">
      <c r="B45" s="68">
        <v>4</v>
      </c>
      <c r="C45" s="102" t="s">
        <v>20</v>
      </c>
      <c r="D45" s="102" t="s">
        <v>318</v>
      </c>
      <c r="E45" s="96" t="s">
        <v>377</v>
      </c>
      <c r="G45" s="19"/>
    </row>
    <row r="46" spans="2:7" s="20" customFormat="1" ht="45">
      <c r="B46" s="68">
        <v>5</v>
      </c>
      <c r="C46" s="101" t="s">
        <v>38</v>
      </c>
      <c r="D46" s="101" t="s">
        <v>318</v>
      </c>
      <c r="E46" s="103" t="s">
        <v>378</v>
      </c>
      <c r="G46" s="19"/>
    </row>
    <row r="47" spans="2:7" s="20" customFormat="1" ht="45">
      <c r="B47" s="68">
        <v>6</v>
      </c>
      <c r="C47" s="102" t="s">
        <v>20</v>
      </c>
      <c r="D47" s="102" t="s">
        <v>38</v>
      </c>
      <c r="E47" s="96" t="s">
        <v>379</v>
      </c>
      <c r="G47" s="19"/>
    </row>
    <row r="48" spans="2:7" s="20" customFormat="1" ht="60">
      <c r="B48" s="68">
        <v>7</v>
      </c>
      <c r="C48" s="101" t="s">
        <v>368</v>
      </c>
      <c r="D48" s="101" t="s">
        <v>318</v>
      </c>
      <c r="E48" s="103" t="s">
        <v>380</v>
      </c>
      <c r="G48" s="19"/>
    </row>
    <row r="50" spans="1:18" ht="56.25" customHeight="1">
      <c r="C50" s="124" t="s">
        <v>23</v>
      </c>
      <c r="D50" s="124"/>
      <c r="E50" s="124"/>
      <c r="F50" s="124"/>
      <c r="G50" s="124"/>
      <c r="H50" s="124"/>
      <c r="I50" s="124"/>
      <c r="J50" s="124"/>
      <c r="K50" s="21"/>
      <c r="L50" s="21"/>
      <c r="M50" s="21"/>
      <c r="O50" s="21"/>
      <c r="Q50" s="21"/>
      <c r="R50" s="21"/>
    </row>
    <row r="51" spans="1:18" ht="63">
      <c r="A51" s="22"/>
      <c r="B51" s="8" t="s">
        <v>6</v>
      </c>
      <c r="C51" s="23" t="s">
        <v>24</v>
      </c>
      <c r="D51" s="8" t="s">
        <v>25</v>
      </c>
      <c r="E51" s="8" t="s">
        <v>26</v>
      </c>
      <c r="F51" s="8" t="s">
        <v>27</v>
      </c>
      <c r="G51" s="8" t="s">
        <v>28</v>
      </c>
      <c r="H51" s="8" t="s">
        <v>29</v>
      </c>
      <c r="I51" s="8" t="s">
        <v>30</v>
      </c>
      <c r="J51" s="8" t="s">
        <v>31</v>
      </c>
    </row>
    <row r="52" spans="1:18" s="20" customFormat="1">
      <c r="B52" s="68">
        <v>1</v>
      </c>
      <c r="C52" s="91" t="s">
        <v>109</v>
      </c>
      <c r="D52" s="91" t="s">
        <v>109</v>
      </c>
      <c r="E52" s="91" t="s">
        <v>109</v>
      </c>
      <c r="F52" s="91" t="s">
        <v>109</v>
      </c>
      <c r="G52" s="91" t="s">
        <v>109</v>
      </c>
      <c r="H52" s="91" t="s">
        <v>109</v>
      </c>
      <c r="I52" s="91" t="s">
        <v>109</v>
      </c>
      <c r="J52" s="91" t="s">
        <v>109</v>
      </c>
    </row>
    <row r="53" spans="1:18" s="20" customFormat="1">
      <c r="B53" s="68">
        <v>2</v>
      </c>
      <c r="C53" s="93" t="s">
        <v>319</v>
      </c>
      <c r="D53" s="93" t="s">
        <v>319</v>
      </c>
      <c r="E53" s="93" t="s">
        <v>319</v>
      </c>
      <c r="F53" s="93" t="s">
        <v>319</v>
      </c>
      <c r="G53" s="93" t="s">
        <v>319</v>
      </c>
      <c r="H53" s="93" t="s">
        <v>319</v>
      </c>
      <c r="I53" s="93" t="s">
        <v>319</v>
      </c>
      <c r="J53" s="93" t="s">
        <v>109</v>
      </c>
    </row>
    <row r="54" spans="1:18" s="20" customFormat="1">
      <c r="B54" s="68">
        <v>3</v>
      </c>
      <c r="C54" s="91" t="s">
        <v>319</v>
      </c>
      <c r="D54" s="91" t="s">
        <v>109</v>
      </c>
      <c r="E54" s="91" t="s">
        <v>364</v>
      </c>
      <c r="F54" s="91" t="s">
        <v>109</v>
      </c>
      <c r="G54" s="91" t="s">
        <v>319</v>
      </c>
      <c r="H54" s="91" t="s">
        <v>110</v>
      </c>
      <c r="I54" s="91" t="s">
        <v>319</v>
      </c>
      <c r="J54" s="91" t="s">
        <v>109</v>
      </c>
    </row>
    <row r="55" spans="1:18" s="20" customFormat="1">
      <c r="B55" s="68">
        <v>4</v>
      </c>
      <c r="C55" s="93" t="s">
        <v>110</v>
      </c>
      <c r="D55" s="93" t="s">
        <v>110</v>
      </c>
      <c r="E55" s="93" t="s">
        <v>110</v>
      </c>
      <c r="F55" s="93" t="s">
        <v>110</v>
      </c>
      <c r="G55" s="93" t="s">
        <v>110</v>
      </c>
      <c r="H55" s="93" t="s">
        <v>110</v>
      </c>
      <c r="I55" s="93" t="s">
        <v>110</v>
      </c>
      <c r="J55" s="93" t="s">
        <v>110</v>
      </c>
    </row>
    <row r="56" spans="1:18" s="20" customFormat="1">
      <c r="B56" s="68">
        <v>5</v>
      </c>
      <c r="C56" s="91" t="s">
        <v>109</v>
      </c>
      <c r="D56" s="91" t="s">
        <v>364</v>
      </c>
      <c r="E56" s="91" t="s">
        <v>319</v>
      </c>
      <c r="F56" s="91" t="s">
        <v>109</v>
      </c>
      <c r="G56" s="91" t="s">
        <v>109</v>
      </c>
      <c r="H56" s="91" t="s">
        <v>109</v>
      </c>
      <c r="I56" s="91" t="s">
        <v>109</v>
      </c>
      <c r="J56" s="91" t="s">
        <v>109</v>
      </c>
    </row>
    <row r="57" spans="1:18" s="20" customFormat="1">
      <c r="B57" s="68">
        <v>6</v>
      </c>
      <c r="C57" s="93" t="s">
        <v>109</v>
      </c>
      <c r="D57" s="93" t="s">
        <v>364</v>
      </c>
      <c r="E57" s="93" t="s">
        <v>319</v>
      </c>
      <c r="F57" s="93" t="s">
        <v>110</v>
      </c>
      <c r="G57" s="93" t="s">
        <v>109</v>
      </c>
      <c r="H57" s="93" t="s">
        <v>110</v>
      </c>
      <c r="I57" s="93" t="s">
        <v>109</v>
      </c>
      <c r="J57" s="93" t="s">
        <v>109</v>
      </c>
    </row>
    <row r="58" spans="1:18" s="20" customFormat="1">
      <c r="B58" s="68">
        <v>7</v>
      </c>
      <c r="C58" s="91" t="s">
        <v>109</v>
      </c>
      <c r="D58" s="91" t="s">
        <v>364</v>
      </c>
      <c r="E58" s="91" t="s">
        <v>365</v>
      </c>
      <c r="F58" s="91" t="s">
        <v>365</v>
      </c>
      <c r="G58" s="91" t="s">
        <v>365</v>
      </c>
      <c r="H58" s="91" t="s">
        <v>364</v>
      </c>
      <c r="I58" s="91" t="s">
        <v>364</v>
      </c>
      <c r="J58" s="91" t="s">
        <v>319</v>
      </c>
    </row>
    <row r="59" spans="1:18">
      <c r="B59" s="66"/>
      <c r="C59" s="13"/>
      <c r="D59" s="13"/>
      <c r="E59" s="13"/>
      <c r="F59" s="13"/>
      <c r="G59" s="13"/>
      <c r="H59" s="13"/>
      <c r="I59" s="13"/>
      <c r="J59" s="13"/>
    </row>
    <row r="61" spans="1:18" ht="42.75" customHeight="1">
      <c r="C61" s="125"/>
      <c r="D61" s="126"/>
      <c r="E61" s="125" t="s">
        <v>32</v>
      </c>
      <c r="F61" s="127"/>
      <c r="G61" s="126"/>
    </row>
    <row r="62" spans="1:18" ht="31.5" customHeight="1">
      <c r="B62" s="7" t="s">
        <v>6</v>
      </c>
      <c r="C62" s="128" t="s">
        <v>33</v>
      </c>
      <c r="D62" s="128"/>
      <c r="E62" s="8" t="s">
        <v>34</v>
      </c>
      <c r="F62" s="8" t="s">
        <v>35</v>
      </c>
      <c r="G62" s="8" t="s">
        <v>36</v>
      </c>
    </row>
    <row r="63" spans="1:18" s="20" customFormat="1" ht="20.25" customHeight="1">
      <c r="B63" s="68">
        <v>1</v>
      </c>
      <c r="C63" s="121" t="s">
        <v>381</v>
      </c>
      <c r="D63" s="121"/>
      <c r="E63" s="101" t="s">
        <v>37</v>
      </c>
      <c r="F63" s="101" t="s">
        <v>37</v>
      </c>
      <c r="G63" s="101" t="s">
        <v>37</v>
      </c>
    </row>
    <row r="64" spans="1:18" s="20" customFormat="1" ht="17.25" customHeight="1">
      <c r="B64" s="68">
        <v>2</v>
      </c>
      <c r="C64" s="120" t="s">
        <v>382</v>
      </c>
      <c r="D64" s="120"/>
      <c r="E64" s="102" t="s">
        <v>290</v>
      </c>
      <c r="F64" s="102" t="s">
        <v>290</v>
      </c>
      <c r="G64" s="102" t="s">
        <v>290</v>
      </c>
    </row>
    <row r="65" spans="2:10" s="20" customFormat="1" ht="18.75" customHeight="1">
      <c r="B65" s="68">
        <v>3</v>
      </c>
      <c r="C65" s="121" t="s">
        <v>383</v>
      </c>
      <c r="D65" s="121"/>
      <c r="E65" s="101" t="s">
        <v>37</v>
      </c>
      <c r="F65" s="101" t="s">
        <v>37</v>
      </c>
      <c r="G65" s="101" t="s">
        <v>290</v>
      </c>
    </row>
    <row r="66" spans="2:10" s="20" customFormat="1" ht="20.25" customHeight="1">
      <c r="B66" s="68">
        <v>4</v>
      </c>
      <c r="C66" s="120" t="s">
        <v>384</v>
      </c>
      <c r="D66" s="120"/>
      <c r="E66" s="102" t="s">
        <v>37</v>
      </c>
      <c r="F66" s="102" t="s">
        <v>37</v>
      </c>
      <c r="G66" s="102" t="s">
        <v>37</v>
      </c>
    </row>
    <row r="67" spans="2:10" s="20" customFormat="1" ht="18.75" customHeight="1">
      <c r="B67" s="68">
        <v>5</v>
      </c>
      <c r="C67" s="121" t="s">
        <v>385</v>
      </c>
      <c r="D67" s="121"/>
      <c r="E67" s="101" t="s">
        <v>37</v>
      </c>
      <c r="F67" s="101" t="s">
        <v>37</v>
      </c>
      <c r="G67" s="101" t="s">
        <v>37</v>
      </c>
    </row>
    <row r="68" spans="2:10" s="20" customFormat="1" ht="30.75" customHeight="1">
      <c r="B68" s="68">
        <v>6</v>
      </c>
      <c r="C68" s="122" t="s">
        <v>387</v>
      </c>
      <c r="D68" s="120"/>
      <c r="E68" s="102" t="s">
        <v>37</v>
      </c>
      <c r="F68" s="102" t="s">
        <v>37</v>
      </c>
      <c r="G68" s="102" t="s">
        <v>37</v>
      </c>
    </row>
    <row r="69" spans="2:10" s="20" customFormat="1" ht="18.75" customHeight="1">
      <c r="B69" s="68">
        <v>7</v>
      </c>
      <c r="C69" s="121" t="s">
        <v>386</v>
      </c>
      <c r="D69" s="121"/>
      <c r="E69" s="101" t="s">
        <v>37</v>
      </c>
      <c r="F69" s="101" t="s">
        <v>37</v>
      </c>
      <c r="G69" s="101" t="s">
        <v>37</v>
      </c>
    </row>
    <row r="70" spans="2:10">
      <c r="B70" s="12"/>
      <c r="C70" s="24"/>
      <c r="D70" s="24"/>
      <c r="E70" s="24"/>
      <c r="F70" s="24"/>
      <c r="G70" s="24"/>
      <c r="H70" s="24"/>
      <c r="I70" s="24"/>
      <c r="J70" s="24"/>
    </row>
    <row r="71" spans="2:10">
      <c r="C71" s="20"/>
    </row>
    <row r="72" spans="2:10">
      <c r="C72" s="20" t="s">
        <v>39</v>
      </c>
    </row>
    <row r="73" spans="2:10" ht="15.75" customHeight="1">
      <c r="C73" s="5" t="s">
        <v>40</v>
      </c>
    </row>
    <row r="74" spans="2:10">
      <c r="C74" s="25" t="s">
        <v>41</v>
      </c>
    </row>
    <row r="75" spans="2:10">
      <c r="C75" s="5" t="s">
        <v>42</v>
      </c>
    </row>
  </sheetData>
  <mergeCells count="12">
    <mergeCell ref="C63:D63"/>
    <mergeCell ref="C11:G11"/>
    <mergeCell ref="C50:J50"/>
    <mergeCell ref="C61:D61"/>
    <mergeCell ref="E61:G61"/>
    <mergeCell ref="C62:D62"/>
    <mergeCell ref="C66:D66"/>
    <mergeCell ref="C67:D67"/>
    <mergeCell ref="C68:D68"/>
    <mergeCell ref="C69:D69"/>
    <mergeCell ref="C64:D64"/>
    <mergeCell ref="C65:D65"/>
  </mergeCells>
  <phoneticPr fontId="32" type="noConversion"/>
  <hyperlinks>
    <hyperlink ref="C7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6" sqref="F2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0" t="s">
        <v>45</v>
      </c>
      <c r="C15" s="129" t="s">
        <v>44</v>
      </c>
      <c r="D15" s="129"/>
      <c r="E15" s="129"/>
      <c r="F15" s="28"/>
      <c r="G15" s="28"/>
    </row>
    <row r="16" spans="2:7">
      <c r="B16" s="140"/>
      <c r="C16" s="129" t="s">
        <v>46</v>
      </c>
      <c r="D16" s="129"/>
      <c r="E16" s="64" t="s">
        <v>47</v>
      </c>
      <c r="F16" s="64" t="s">
        <v>48</v>
      </c>
      <c r="G16" s="64" t="s">
        <v>49</v>
      </c>
    </row>
    <row r="17" spans="2:7" ht="15" customHeight="1">
      <c r="B17" s="130">
        <v>2016</v>
      </c>
      <c r="C17" s="131" t="s">
        <v>50</v>
      </c>
      <c r="D17" s="132"/>
      <c r="E17" s="137" t="s">
        <v>325</v>
      </c>
      <c r="F17" s="141">
        <v>995879</v>
      </c>
      <c r="G17" s="142">
        <v>0.81200000000000006</v>
      </c>
    </row>
    <row r="18" spans="2:7">
      <c r="B18" s="130"/>
      <c r="C18" s="133"/>
      <c r="D18" s="134"/>
      <c r="E18" s="138"/>
      <c r="F18" s="141"/>
      <c r="G18" s="142"/>
    </row>
    <row r="19" spans="2:7">
      <c r="B19" s="130">
        <v>2015</v>
      </c>
      <c r="C19" s="133"/>
      <c r="D19" s="134"/>
      <c r="E19" s="138"/>
      <c r="F19" s="141">
        <v>1767336</v>
      </c>
      <c r="G19" s="142">
        <v>0.83299999999999996</v>
      </c>
    </row>
    <row r="20" spans="2:7">
      <c r="B20" s="130"/>
      <c r="C20" s="133"/>
      <c r="D20" s="134"/>
      <c r="E20" s="138"/>
      <c r="F20" s="141"/>
      <c r="G20" s="142"/>
    </row>
    <row r="21" spans="2:7">
      <c r="B21" s="130">
        <v>2014</v>
      </c>
      <c r="C21" s="133"/>
      <c r="D21" s="134"/>
      <c r="E21" s="138"/>
      <c r="F21" s="141">
        <v>1622449</v>
      </c>
      <c r="G21" s="142">
        <v>0.82</v>
      </c>
    </row>
    <row r="22" spans="2:7">
      <c r="B22" s="130"/>
      <c r="C22" s="133"/>
      <c r="D22" s="134"/>
      <c r="E22" s="138"/>
      <c r="F22" s="141"/>
      <c r="G22" s="142"/>
    </row>
    <row r="23" spans="2:7">
      <c r="B23" s="130">
        <v>2013</v>
      </c>
      <c r="C23" s="133"/>
      <c r="D23" s="134"/>
      <c r="E23" s="138"/>
      <c r="F23" s="141">
        <v>2216138</v>
      </c>
      <c r="G23" s="142">
        <v>0.81</v>
      </c>
    </row>
    <row r="24" spans="2:7">
      <c r="B24" s="130"/>
      <c r="C24" s="135"/>
      <c r="D24" s="136"/>
      <c r="E24" s="139"/>
      <c r="F24" s="141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  <mergeCell ref="C15:E15"/>
    <mergeCell ref="C16:D16"/>
    <mergeCell ref="B17:B18"/>
    <mergeCell ref="C17:D24"/>
    <mergeCell ref="E17:E24"/>
    <mergeCell ref="B23:B24"/>
    <mergeCell ref="B15:B16"/>
    <mergeCell ref="B19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2020-07-30T21:48:22Z</dcterms:modified>
</cp:coreProperties>
</file>