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Artes Visuales\"/>
    </mc:Choice>
  </mc:AlternateContent>
  <xr:revisionPtr revIDLastSave="0" documentId="13_ncr:1_{58ADD473-BDCB-4A13-BBD9-E065EE08069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20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7" l="1"/>
  <c r="H53" i="7"/>
  <c r="H54" i="7"/>
  <c r="D55" i="7"/>
  <c r="E55" i="7"/>
  <c r="F55" i="7"/>
  <c r="G55" i="7"/>
  <c r="H55" i="7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42" i="7"/>
  <c r="H41" i="7"/>
  <c r="E59" i="7"/>
  <c r="F60" i="7"/>
  <c r="G59" i="7"/>
  <c r="D60" i="7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9" i="7"/>
  <c r="H58" i="7" l="1"/>
  <c r="H60" i="7"/>
  <c r="H47" i="7"/>
</calcChain>
</file>

<file path=xl/sharedStrings.xml><?xml version="1.0" encoding="utf-8"?>
<sst xmlns="http://schemas.openxmlformats.org/spreadsheetml/2006/main" count="1320" uniqueCount="387">
  <si>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</si>
  <si>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</si>
  <si>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</si>
  <si>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</si>
  <si>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</si>
  <si>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</si>
  <si>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</si>
  <si>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</si>
  <si>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</si>
  <si>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</si>
  <si>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</si>
  <si>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</si>
  <si>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</si>
  <si>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</si>
  <si>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</si>
  <si>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</si>
  <si>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</si>
  <si>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</si>
  <si>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</si>
  <si>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</si>
  <si>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</si>
  <si>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</si>
  <si>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</si>
  <si>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</si>
  <si>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</si>
  <si>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</si>
  <si>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</si>
  <si>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</si>
  <si>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</si>
  <si>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</si>
  <si>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</si>
  <si>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</si>
  <si>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</si>
  <si>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</si>
  <si>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</si>
  <si>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</si>
  <si>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</si>
  <si>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</si>
  <si>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</si>
  <si>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</si>
  <si>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</si>
  <si>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</si>
  <si>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</si>
  <si>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</si>
  <si>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</si>
  <si>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</si>
  <si>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</si>
  <si>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</si>
  <si>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</si>
  <si>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</si>
  <si>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</si>
  <si>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</si>
  <si>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</si>
  <si>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</si>
  <si>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</si>
  <si>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</si>
  <si>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</si>
  <si>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</si>
  <si>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</si>
  <si>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</si>
  <si>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</si>
  <si>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</si>
  <si>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</si>
  <si>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</si>
  <si>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</si>
  <si>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</si>
  <si>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</si>
  <si>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</si>
  <si>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</si>
  <si>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</si>
  <si>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</si>
  <si>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</si>
  <si>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</si>
  <si>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</si>
  <si>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</si>
  <si>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</si>
  <si>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</si>
  <si>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</si>
  <si>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</si>
  <si>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</si>
  <si>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</si>
  <si>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</si>
  <si>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</si>
  <si>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</si>
  <si>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</si>
  <si>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</si>
  <si>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</si>
  <si>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</si>
  <si>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</si>
  <si>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</si>
  <si>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</si>
  <si>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</si>
  <si>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</si>
  <si>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</si>
  <si>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</si>
  <si>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</si>
  <si>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</si>
  <si>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</si>
  <si>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</si>
  <si>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</si>
  <si>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</si>
  <si>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</si>
  <si>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</si>
  <si>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</si>
  <si>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</si>
  <si>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</si>
  <si>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</si>
  <si>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</si>
  <si>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</si>
  <si>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</si>
  <si>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</si>
  <si>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</si>
  <si>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</si>
  <si>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</si>
  <si>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</si>
  <si>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</si>
  <si>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</si>
  <si>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</si>
  <si>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</si>
  <si>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</si>
  <si>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</si>
  <si>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</si>
  <si>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</si>
  <si>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</si>
  <si>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</si>
  <si>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</si>
  <si>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</si>
  <si>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</si>
  <si>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</si>
  <si>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</si>
  <si>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</si>
  <si>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</si>
  <si>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</si>
  <si>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</si>
  <si>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</si>
  <si>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</si>
  <si>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</si>
  <si>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</si>
  <si>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</si>
  <si>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</si>
  <si>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</si>
  <si>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</si>
  <si>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</si>
  <si>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</si>
  <si>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</si>
  <si>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</si>
  <si>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</si>
  <si>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</si>
  <si>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</si>
  <si>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</si>
  <si>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</si>
  <si>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</si>
  <si>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</si>
  <si>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</si>
  <si>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</si>
  <si>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</si>
  <si>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</si>
  <si>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</si>
  <si>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</si>
  <si>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</si>
  <si>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</si>
  <si>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</si>
  <si>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</si>
  <si>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</si>
  <si>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</si>
  <si>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</si>
  <si>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</si>
  <si>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</si>
  <si>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</si>
  <si>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</si>
  <si>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</si>
  <si>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</si>
  <si>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</si>
  <si>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</si>
  <si>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</si>
  <si>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</si>
  <si>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</si>
  <si>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</si>
  <si>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</si>
  <si>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</si>
  <si>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</si>
  <si>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</si>
  <si>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</si>
  <si>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</si>
  <si>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</si>
  <si>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</si>
  <si>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</si>
  <si>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</si>
  <si>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</si>
  <si>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</si>
  <si>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</si>
  <si>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</si>
  <si>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</si>
  <si>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</si>
  <si>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</si>
  <si>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</si>
  <si>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</si>
  <si>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</si>
  <si>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</si>
  <si>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</si>
  <si>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</si>
  <si>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</si>
  <si>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</si>
  <si>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</si>
  <si>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</si>
  <si>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</si>
  <si>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</si>
  <si>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</si>
  <si>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</si>
  <si>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</si>
  <si>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</si>
  <si>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</si>
  <si>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</si>
  <si>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</si>
  <si>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</si>
  <si>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</si>
  <si>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</si>
  <si>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</si>
  <si>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</si>
  <si>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</si>
  <si>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</si>
  <si>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</si>
  <si>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</si>
  <si>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</si>
  <si>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</si>
  <si>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</si>
  <si>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</si>
  <si>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</si>
  <si>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</si>
  <si>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</si>
  <si>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</si>
  <si>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</si>
  <si>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</si>
  <si>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</si>
  <si>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</si>
  <si>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</si>
  <si>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</si>
  <si>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</si>
  <si>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</si>
  <si>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</si>
  <si>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</si>
  <si>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</si>
  <si>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</si>
  <si>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</si>
  <si>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</si>
  <si>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</si>
  <si>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</si>
  <si>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</si>
  <si>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</si>
  <si>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</si>
  <si>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</si>
  <si>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</si>
  <si>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</si>
  <si>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</si>
  <si>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</si>
  <si>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</si>
  <si>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</si>
  <si>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</si>
  <si>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</si>
  <si>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</si>
  <si>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</si>
  <si>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</si>
  <si>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</si>
  <si>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</si>
  <si>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</si>
  <si>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</si>
  <si>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</si>
  <si>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</si>
  <si>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</si>
  <si>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</si>
  <si>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</si>
  <si>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</si>
  <si>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</si>
  <si>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</si>
  <si>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</si>
  <si>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</si>
  <si>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</si>
  <si>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</si>
  <si>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</si>
  <si>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</si>
  <si>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</si>
  <si>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</si>
  <si>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</si>
  <si>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</si>
  <si>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</si>
  <si>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</si>
  <si>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</si>
  <si>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</si>
  <si>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</si>
  <si>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</si>
  <si>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</si>
  <si>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</si>
  <si>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</si>
  <si>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</si>
  <si>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</si>
  <si>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</si>
  <si>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</si>
  <si>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</si>
  <si>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</si>
  <si>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</si>
  <si>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</si>
  <si>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</si>
  <si>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</si>
  <si>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</si>
  <si>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</si>
  <si>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</si>
  <si>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</si>
  <si>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</si>
  <si>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</si>
  <si>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</si>
  <si>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</si>
  <si>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</si>
  <si>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</si>
  <si>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</si>
  <si>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</si>
  <si>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</si>
  <si>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</si>
  <si>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</si>
  <si>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</si>
  <si>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</si>
  <si>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INSTITUCIÓN EDUCATIVA EMPRESARIAL</t>
  </si>
  <si>
    <t>HUMBERTO QUIROGA QUIROGA</t>
  </si>
  <si>
    <t>LA BADEA</t>
  </si>
  <si>
    <t>3300434</t>
  </si>
  <si>
    <t>i.e.empresarial@dosquebradas.gov.co</t>
  </si>
  <si>
    <t>Dosquebradas</t>
  </si>
  <si>
    <t>Muchos de los profesionales no se ocupan 
directamente en las áreas de formación, y cumplen otras actividades que les ofrece el mercado laboral.</t>
  </si>
  <si>
    <t>Implementar nuevas asignaturas o 
contenidos  acordes a la expectativa regional y adelantos científicos.</t>
  </si>
  <si>
    <t>Competencia investigadora de tal forma que con base en resultados, propongan alternativas 
de solución a ñas problemáticas cotidianas.</t>
  </si>
  <si>
    <t>UNITECNICA INGECOMPUTO SAS</t>
  </si>
  <si>
    <t>UNITECNICA DIRECTOR JAIME CARDENAS</t>
  </si>
  <si>
    <t>Cra. 8 #21-39</t>
  </si>
  <si>
    <t>3401102</t>
  </si>
  <si>
    <t>www.unitecnica.net.</t>
  </si>
  <si>
    <t>Privada</t>
  </si>
  <si>
    <t>El desempeño de los egresados es excelente, 
en el marco de las metas establecidas por cargo y para cada proceso de la organización</t>
  </si>
  <si>
    <t>buscar mas sinergia y trabajo en equipo con 
el sector productivo, para fortalecer las practicas productivas que realizan algunos de los aspirantes a profesionales</t>
  </si>
  <si>
    <t>MANEJO DE LA INTELIGENCIA EMOCIONAL</t>
  </si>
  <si>
    <t>Fecha de corte: 30-06-2019</t>
  </si>
  <si>
    <t>Total encuestas: 382</t>
  </si>
  <si>
    <t>Total graduados: 401</t>
  </si>
  <si>
    <t>Licenciatura en Artes Visuales</t>
  </si>
  <si>
    <t>Total graduados: 439</t>
  </si>
  <si>
    <t>Mauricio Vera Sánchez</t>
  </si>
  <si>
    <t>Universidad del Quindío</t>
  </si>
  <si>
    <t>Mildred Eugenia Gutiérrez Moreno</t>
  </si>
  <si>
    <t xml:space="preserve"> Liceo Taller San Miguel</t>
  </si>
  <si>
    <t>Mildred Eugenia Gutiérrez</t>
  </si>
  <si>
    <t>INSTITUCION EDUCATIVA CRISTO REY</t>
  </si>
  <si>
    <t>SECRETARÍA DE EDUCACIÓN</t>
  </si>
  <si>
    <t>Fundación Universitaria del Área Andina, 
Seccional Pereira</t>
  </si>
  <si>
    <t>Calle 24 N. 8-55, Pereira</t>
  </si>
  <si>
    <t>Carrera 15 Calle 12 Norte. Armenia, Quindío, Colombia</t>
  </si>
  <si>
    <t xml:space="preserve"> Calle 11 #22-35 Alamos</t>
  </si>
  <si>
    <t>Carrera 15 Calle 12 Norte. Armenia, Quindío</t>
  </si>
  <si>
    <t>CALLE 67 No. 18-01</t>
  </si>
  <si>
    <t>3217684714</t>
  </si>
  <si>
    <t>mvera1@areandina.edu.co</t>
  </si>
  <si>
    <t>(036) 7359300 Ext. 1070</t>
  </si>
  <si>
    <t>artesvisuales@uniquindio.edu.co</t>
  </si>
  <si>
    <t xml:space="preserve"> 3151818</t>
  </si>
  <si>
    <t xml:space="preserve"> ttisnes@hotmail.com</t>
  </si>
  <si>
    <t>7359300 Ext: 1070</t>
  </si>
  <si>
    <t>3422889</t>
  </si>
  <si>
    <t>i.e.cristorey@dosquebradas.gov.co</t>
  </si>
  <si>
    <t>Armenia</t>
  </si>
  <si>
    <t xml:space="preserve"> Pereira</t>
  </si>
  <si>
    <t>DOSQUEBRADAS</t>
  </si>
  <si>
    <t>Quindío</t>
  </si>
  <si>
    <t xml:space="preserve"> Risaralda</t>
  </si>
  <si>
    <t>Si cumple dado que tantos los perfiles 
ocupacionales y profesionales responden a las necesidades de formación de los programas que se imparten en nuestra Universidad.</t>
  </si>
  <si>
    <t xml:space="preserve">El programa de Artes Visuales de la 
Universidad del Quindío, desarrolla competencias para la formación artística y humanística, con un alto sentido estético y de creación para las artes </t>
  </si>
  <si>
    <t xml:space="preserve"> por el desempeno de los egresados que 
conozco y por los que laboran en esta empresa</t>
  </si>
  <si>
    <t>Por que la experiencia de los docentes que 
han egresado de la UTP aportan a la construcción de universidad y de programa</t>
  </si>
  <si>
    <t xml:space="preserve">SE TRATA DE UNA INSTITUCIÓN EDUCATIVA 
DEL SECTOR PÚBLICO QUE CUMPLE CON LA DEMANDA DE LA POBLACIÓN </t>
  </si>
  <si>
    <t>No tengo sugerencias</t>
  </si>
  <si>
    <t>Siempre será susceptible de mejorar la 
formación de los profesionales frente a la complejidad creciente de los problemas sociales, culturales, económicos, ambientales, entre otros, que afectan la ciudad y la región.</t>
  </si>
  <si>
    <t xml:space="preserve"> como recomendación:cuidar de la calidad de 
los docentes para garantizar que la excelencia no se pierda</t>
  </si>
  <si>
    <t xml:space="preserve">FORTALECER PROCESOS DE FORMACIÓN DE 
LAS INSTITUCIONES EDUCATIVAS A TRAVÉS DE CONVENIOS PARA ACTIVIDADES EXTRACURRICULARES  </t>
  </si>
  <si>
    <t>Valores éticos y competencias políticas - ciudadanas</t>
  </si>
  <si>
    <t>Competencias para desarrollo de una conciencia ambiental</t>
  </si>
  <si>
    <t xml:space="preserve">LIDERAZGO TRANSFORMADOR </t>
  </si>
  <si>
    <t>Manejo en herramientas de investigación cuantitativa, así como uso de tecnologías de punta 
en diversos procesos. Igualmente, mejorar la competencia en segunda lengua.</t>
  </si>
  <si>
    <t xml:space="preserve"> Adicionales no,fortalecer la de adaptarse a los cambios y el trabajo con independencia 
( no depender de la supervision )</t>
  </si>
  <si>
    <t>Total encuestas 2020: 107</t>
  </si>
  <si>
    <t>Total encuestas 2019: 29</t>
  </si>
  <si>
    <t>Nivel de seguimiento: 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</si>
</sst>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0" borderId="1" xfId="0" applyBorder="1" applyAlignment="1">
      <alignment wrapText="1"/>
    </xf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5.5555555555555552E-2</c:v>
              </c:pt>
              <c:pt idx="1">
                <c:v>0</c:v>
              </c:pt>
              <c:pt idx="2">
                <c:v>0</c:v>
              </c:pt>
              <c:pt idx="3">
                <c:v>0.1111111111111111</c:v>
              </c:pt>
              <c:pt idx="4">
                <c:v>0.1111111111111111</c:v>
              </c:pt>
              <c:pt idx="5">
                <c:v>0.27777777777777779</c:v>
              </c:pt>
              <c:pt idx="6">
                <c:v>0.27777777777777779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2340-4FEF-BF69-2723A2EF9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84496"/>
        <c:axId val="448388608"/>
      </c:barChart>
      <c:catAx>
        <c:axId val="44708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88608"/>
        <c:crosses val="autoZero"/>
        <c:auto val="1"/>
        <c:lblAlgn val="ctr"/>
        <c:lblOffset val="100"/>
        <c:noMultiLvlLbl val="0"/>
      </c:catAx>
      <c:valAx>
        <c:axId val="448388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08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82-4A71-8854-9DCCAAE3C22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82-4A71-8854-9DCCAAE3C22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82-4A71-8854-9DCCAAE3C22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F82-4A71-8854-9DCCAAE3C22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F82-4A71-8854-9DCCAAE3C22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F82-4A71-8854-9DCCAAE3C22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F82-4A71-8854-9DCCAAE3C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36320"/>
        <c:axId val="448636712"/>
      </c:barChart>
      <c:catAx>
        <c:axId val="448636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36712"/>
        <c:crosses val="autoZero"/>
        <c:auto val="1"/>
        <c:lblAlgn val="ctr"/>
        <c:lblOffset val="100"/>
        <c:noMultiLvlLbl val="0"/>
      </c:catAx>
      <c:valAx>
        <c:axId val="448636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36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0.63172804532577909</c:v>
              </c:pt>
              <c:pt idx="1">
                <c:v>0.3888888888888889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961B-4FEA-AFB1-4AC96E0DBAB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0.1359773371104816</c:v>
              </c:pt>
              <c:pt idx="1">
                <c:v>0.1111111111111111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961B-4FEA-AFB1-4AC96E0D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37496"/>
        <c:axId val="448637888"/>
      </c:barChart>
      <c:catAx>
        <c:axId val="448637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637888"/>
        <c:crosses val="autoZero"/>
        <c:auto val="1"/>
        <c:lblAlgn val="ctr"/>
        <c:lblOffset val="100"/>
        <c:noMultiLvlLbl val="0"/>
      </c:catAx>
      <c:valAx>
        <c:axId val="448637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637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0CE-4C80-BB7D-BC04E848AD5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CE-4C80-BB7D-BC04E848AD59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E-4C80-BB7D-BC04E848A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0.60994764397905754</c:v>
              </c:pt>
              <c:pt idx="1">
                <c:v>0.13874345549738221</c:v>
              </c:pt>
            </c:numLit>
          </c:val>
          <c:extLst>
            <c:ext xmlns:c16="http://schemas.microsoft.com/office/drawing/2014/chart" uri="{C3380CC4-5D6E-409C-BE32-E72D297353CC}">
              <c16:uniqueId val="{00000003-F0CE-4C80-BB7D-BC04E848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737-4B10-9267-3D5A91BE073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737-4B10-9267-3D5A91BE073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737-4B10-9267-3D5A91BE073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737-4B10-9267-3D5A91BE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0.47643979057591623</c:v>
              </c:pt>
              <c:pt idx="1">
                <c:v>0.52356020942408377</c:v>
              </c:pt>
            </c:numLit>
          </c:val>
          <c:extLst>
            <c:ext xmlns:c16="http://schemas.microsoft.com/office/drawing/2014/chart" uri="{C3380CC4-5D6E-409C-BE32-E72D297353CC}">
              <c16:uniqueId val="{00000004-6737-4B10-9267-3D5A91BE0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367-4497-B86C-4562DEA721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7-4497-B86C-4562DEA721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7-4497-B86C-4562DEA721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7-4497-B86C-4562DEA72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0.72251308900523559</c:v>
              </c:pt>
              <c:pt idx="1">
                <c:v>0.1256544502617801</c:v>
              </c:pt>
              <c:pt idx="2">
                <c:v>0.15183246073298429</c:v>
              </c:pt>
            </c:numLit>
          </c:val>
          <c:extLst>
            <c:ext xmlns:c16="http://schemas.microsoft.com/office/drawing/2014/chart" uri="{C3380CC4-5D6E-409C-BE32-E72D297353CC}">
              <c16:uniqueId val="{00000004-C367-4497-B86C-4562DEA7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8-42D0-9158-70274C5D5F2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F8-42D0-9158-70274C5D5F2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0F8-42D0-9158-70274C5D5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0.66903914590747326</c:v>
              </c:pt>
              <c:pt idx="1">
                <c:v>0.23487544483985764</c:v>
              </c:pt>
              <c:pt idx="2">
                <c:v>9.6085409252669035E-2</c:v>
              </c:pt>
            </c:numLit>
          </c:val>
          <c:extLst>
            <c:ext xmlns:c16="http://schemas.microsoft.com/office/drawing/2014/chart" uri="{C3380CC4-5D6E-409C-BE32-E72D297353CC}">
              <c16:uniqueId val="{00000003-80F8-42D0-9158-70274C5D5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0.37010676156583627</c:v>
              </c:pt>
              <c:pt idx="1">
                <c:v>0.46975088967971529</c:v>
              </c:pt>
              <c:pt idx="2">
                <c:v>0.12455516014234876</c:v>
              </c:pt>
              <c:pt idx="3">
                <c:v>2.1352313167259787E-2</c:v>
              </c:pt>
              <c:pt idx="4">
                <c:v>1.4234875444839857E-2</c:v>
              </c:pt>
            </c:numLit>
          </c:val>
          <c:extLst>
            <c:ext xmlns:c16="http://schemas.microsoft.com/office/drawing/2014/chart" uri="{C3380CC4-5D6E-409C-BE32-E72D297353CC}">
              <c16:uniqueId val="{00000000-3132-43EE-8CB2-3D54EDB2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83576"/>
        <c:axId val="448883968"/>
      </c:barChart>
      <c:catAx>
        <c:axId val="44888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883968"/>
        <c:crosses val="autoZero"/>
        <c:auto val="1"/>
        <c:lblAlgn val="ctr"/>
        <c:lblOffset val="100"/>
        <c:noMultiLvlLbl val="0"/>
      </c:catAx>
      <c:valAx>
        <c:axId val="44888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83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0.24534161490683229</c:v>
              </c:pt>
              <c:pt idx="1">
                <c:v>0.29102167182662536</c:v>
              </c:pt>
              <c:pt idx="2">
                <c:v>0.40809968847352024</c:v>
              </c:pt>
              <c:pt idx="3">
                <c:v>0.29538461538461541</c:v>
              </c:pt>
            </c:numLit>
          </c:val>
          <c:extLst>
            <c:ext xmlns:c16="http://schemas.microsoft.com/office/drawing/2014/chart" uri="{C3380CC4-5D6E-409C-BE32-E72D297353CC}">
              <c16:uniqueId val="{00000000-9F7E-4C8C-91DA-278DD82577E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0.58385093167701863</c:v>
              </c:pt>
              <c:pt idx="1">
                <c:v>0.56346749226006188</c:v>
              </c:pt>
              <c:pt idx="2">
                <c:v>0.50467289719626163</c:v>
              </c:pt>
              <c:pt idx="3">
                <c:v>0.5723076923076923</c:v>
              </c:pt>
            </c:numLit>
          </c:val>
          <c:extLst>
            <c:ext xmlns:c16="http://schemas.microsoft.com/office/drawing/2014/chart" uri="{C3380CC4-5D6E-409C-BE32-E72D297353CC}">
              <c16:uniqueId val="{00000001-9F7E-4C8C-91DA-278DD82577E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0.17080745341614906</c:v>
              </c:pt>
              <c:pt idx="1">
                <c:v>0.14551083591331268</c:v>
              </c:pt>
              <c:pt idx="2">
                <c:v>8.7227414330218064E-2</c:v>
              </c:pt>
              <c:pt idx="3">
                <c:v>0.13230769230769232</c:v>
              </c:pt>
            </c:numLit>
          </c:val>
          <c:extLst>
            <c:ext xmlns:c16="http://schemas.microsoft.com/office/drawing/2014/chart" uri="{C3380CC4-5D6E-409C-BE32-E72D297353CC}">
              <c16:uniqueId val="{00000002-9F7E-4C8C-91DA-278DD8257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84752"/>
        <c:axId val="448885144"/>
      </c:barChart>
      <c:catAx>
        <c:axId val="44888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85144"/>
        <c:crosses val="autoZero"/>
        <c:auto val="1"/>
        <c:lblAlgn val="ctr"/>
        <c:lblOffset val="100"/>
        <c:noMultiLvlLbl val="0"/>
      </c:catAx>
      <c:valAx>
        <c:axId val="448885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88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0.1941747572815534</c:v>
              </c:pt>
              <c:pt idx="1">
                <c:v>0.21698113207547171</c:v>
              </c:pt>
              <c:pt idx="2">
                <c:v>0.26415094339622641</c:v>
              </c:pt>
              <c:pt idx="3">
                <c:v>0.21153846153846154</c:v>
              </c:pt>
            </c:numLit>
          </c:val>
          <c:extLst>
            <c:ext xmlns:c16="http://schemas.microsoft.com/office/drawing/2014/chart" uri="{C3380CC4-5D6E-409C-BE32-E72D297353CC}">
              <c16:uniqueId val="{00000000-DA5E-4D26-9576-97FC1012F5D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0.38834951456310679</c:v>
              </c:pt>
              <c:pt idx="1">
                <c:v>0.45283018867924529</c:v>
              </c:pt>
              <c:pt idx="2">
                <c:v>0.44339622641509435</c:v>
              </c:pt>
              <c:pt idx="3">
                <c:v>0.45192307692307693</c:v>
              </c:pt>
            </c:numLit>
          </c:val>
          <c:extLst>
            <c:ext xmlns:c16="http://schemas.microsoft.com/office/drawing/2014/chart" uri="{C3380CC4-5D6E-409C-BE32-E72D297353CC}">
              <c16:uniqueId val="{00000001-DA5E-4D26-9576-97FC1012F5D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0.41747572815533979</c:v>
              </c:pt>
              <c:pt idx="1">
                <c:v>0.330188679245283</c:v>
              </c:pt>
              <c:pt idx="2">
                <c:v>0.29245283018867924</c:v>
              </c:pt>
              <c:pt idx="3">
                <c:v>0.33653846153846156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2-DA5E-4D26-9576-97FC1012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740752"/>
        <c:axId val="449741144"/>
      </c:barChart>
      <c:catAx>
        <c:axId val="44974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741144"/>
        <c:crosses val="autoZero"/>
        <c:auto val="1"/>
        <c:lblAlgn val="ctr"/>
        <c:lblOffset val="100"/>
        <c:noMultiLvlLbl val="0"/>
      </c:catAx>
      <c:valAx>
        <c:axId val="449741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740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0.19137466307277629</c:v>
              </c:pt>
              <c:pt idx="1">
                <c:v>0.10242587601078167</c:v>
              </c:pt>
              <c:pt idx="2">
                <c:v>2.4258760107816711E-2</c:v>
              </c:pt>
              <c:pt idx="3">
                <c:v>2.6954177897574125E-3</c:v>
              </c:pt>
              <c:pt idx="4">
                <c:v>5.3908355795148251E-3</c:v>
              </c:pt>
            </c:numLit>
          </c:val>
          <c:extLst>
            <c:ext xmlns:c16="http://schemas.microsoft.com/office/drawing/2014/chart" uri="{C3380CC4-5D6E-409C-BE32-E72D297353CC}">
              <c16:uniqueId val="{00000000-7988-423C-8009-0BCF1B64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1928"/>
        <c:axId val="449742320"/>
      </c:barChart>
      <c:catAx>
        <c:axId val="449741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2320"/>
        <c:crosses val="autoZero"/>
        <c:auto val="1"/>
        <c:lblAlgn val="ctr"/>
        <c:lblOffset val="100"/>
        <c:noMultiLvlLbl val="0"/>
      </c:catAx>
      <c:valAx>
        <c:axId val="449742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1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8.9108910891089105E-2</c:v>
              </c:pt>
              <c:pt idx="1">
                <c:v>0.7277227722772277</c:v>
              </c:pt>
              <c:pt idx="2">
                <c:v>6.4356435643564358E-2</c:v>
              </c:pt>
              <c:pt idx="3">
                <c:v>2.4752475247524754E-2</c:v>
              </c:pt>
              <c:pt idx="4">
                <c:v>0</c:v>
              </c:pt>
              <c:pt idx="5">
                <c:v>3.9603960396039604E-2</c:v>
              </c:pt>
              <c:pt idx="6">
                <c:v>4.9504950495049506E-3</c:v>
              </c:pt>
              <c:pt idx="7">
                <c:v>3.9603960396039604E-2</c:v>
              </c:pt>
              <c:pt idx="8">
                <c:v>9.9009900990099015E-2</c:v>
              </c:pt>
            </c:numLit>
          </c:val>
          <c:extLst>
            <c:ext xmlns:c16="http://schemas.microsoft.com/office/drawing/2014/chart" uri="{C3380CC4-5D6E-409C-BE32-E72D297353CC}">
              <c16:uniqueId val="{00000000-B0E3-4C39-906D-D768AF77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08816"/>
        <c:axId val="447861536"/>
      </c:barChart>
      <c:catAx>
        <c:axId val="23480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61536"/>
        <c:crosses val="autoZero"/>
        <c:auto val="1"/>
        <c:lblAlgn val="ctr"/>
        <c:lblOffset val="100"/>
        <c:noMultiLvlLbl val="0"/>
      </c:catAx>
      <c:valAx>
        <c:axId val="447861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8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0.18059299191374664</c:v>
              </c:pt>
              <c:pt idx="1">
                <c:v>0.15363881401617252</c:v>
              </c:pt>
              <c:pt idx="2">
                <c:v>9.7035040431266845E-2</c:v>
              </c:pt>
              <c:pt idx="3">
                <c:v>5.6603773584905662E-2</c:v>
              </c:pt>
              <c:pt idx="4">
                <c:v>5.3908355795148251E-3</c:v>
              </c:pt>
            </c:numLit>
          </c:val>
          <c:extLst>
            <c:ext xmlns:c16="http://schemas.microsoft.com/office/drawing/2014/chart" uri="{C3380CC4-5D6E-409C-BE32-E72D297353CC}">
              <c16:uniqueId val="{00000000-DA5F-4F41-A5D4-A26255EB12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743104"/>
        <c:axId val="449743496"/>
      </c:barChart>
      <c:catAx>
        <c:axId val="44974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3496"/>
        <c:crosses val="autoZero"/>
        <c:auto val="1"/>
        <c:lblAlgn val="ctr"/>
        <c:lblOffset val="100"/>
        <c:noMultiLvlLbl val="0"/>
      </c:catAx>
      <c:valAx>
        <c:axId val="449743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0.29919137466307277</c:v>
              </c:pt>
              <c:pt idx="1">
                <c:v>0.15902964959568733</c:v>
              </c:pt>
              <c:pt idx="2">
                <c:v>3.2345013477088951E-2</c:v>
              </c:pt>
              <c:pt idx="3">
                <c:v>2.6954177897574125E-3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19-4537-B440-99219EED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4280"/>
        <c:axId val="449523656"/>
      </c:barChart>
      <c:catAx>
        <c:axId val="449744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3656"/>
        <c:crosses val="autoZero"/>
        <c:auto val="1"/>
        <c:lblAlgn val="ctr"/>
        <c:lblOffset val="100"/>
        <c:noMultiLvlLbl val="0"/>
      </c:catAx>
      <c:valAx>
        <c:axId val="449523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4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0.34501347708894881</c:v>
              </c:pt>
              <c:pt idx="1">
                <c:v>0.13207547169811321</c:v>
              </c:pt>
              <c:pt idx="2">
                <c:v>1.3477088948787063E-2</c:v>
              </c:pt>
              <c:pt idx="3">
                <c:v>2.6954177897574125E-3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CF-417D-92A0-908BC867E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4440"/>
        <c:axId val="449524832"/>
      </c:barChart>
      <c:catAx>
        <c:axId val="44952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4832"/>
        <c:crosses val="autoZero"/>
        <c:auto val="1"/>
        <c:lblAlgn val="ctr"/>
        <c:lblOffset val="100"/>
        <c:noMultiLvlLbl val="0"/>
      </c:catAx>
      <c:valAx>
        <c:axId val="44952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0.21024258760107817</c:v>
              </c:pt>
              <c:pt idx="1">
                <c:v>0.18328840970350405</c:v>
              </c:pt>
              <c:pt idx="2">
                <c:v>8.8948787061994605E-2</c:v>
              </c:pt>
              <c:pt idx="3">
                <c:v>8.0862533692722376E-3</c:v>
              </c:pt>
              <c:pt idx="4">
                <c:v>2.6954177897574125E-3</c:v>
              </c:pt>
            </c:numLit>
          </c:val>
          <c:extLst>
            <c:ext xmlns:c16="http://schemas.microsoft.com/office/drawing/2014/chart" uri="{C3380CC4-5D6E-409C-BE32-E72D297353CC}">
              <c16:uniqueId val="{00000000-D45A-4253-B91A-582476A9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5616"/>
        <c:axId val="449526008"/>
      </c:barChart>
      <c:catAx>
        <c:axId val="44952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6008"/>
        <c:crosses val="autoZero"/>
        <c:auto val="1"/>
        <c:lblAlgn val="ctr"/>
        <c:lblOffset val="100"/>
        <c:noMultiLvlLbl val="0"/>
      </c:catAx>
      <c:valAx>
        <c:axId val="449526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0.20485175202156333</c:v>
              </c:pt>
              <c:pt idx="1">
                <c:v>0.19676549865229109</c:v>
              </c:pt>
              <c:pt idx="2">
                <c:v>7.8167115902964962E-2</c:v>
              </c:pt>
              <c:pt idx="3">
                <c:v>1.078167115902965E-2</c:v>
              </c:pt>
              <c:pt idx="4">
                <c:v>2.6954177897574125E-3</c:v>
              </c:pt>
            </c:numLit>
          </c:val>
          <c:extLst>
            <c:ext xmlns:c16="http://schemas.microsoft.com/office/drawing/2014/chart" uri="{C3380CC4-5D6E-409C-BE32-E72D297353CC}">
              <c16:uniqueId val="{00000000-785E-4350-BE43-D224DD5F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6792"/>
        <c:axId val="449527184"/>
      </c:barChart>
      <c:catAx>
        <c:axId val="449526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7184"/>
        <c:crosses val="autoZero"/>
        <c:auto val="1"/>
        <c:lblAlgn val="ctr"/>
        <c:lblOffset val="100"/>
        <c:noMultiLvlLbl val="0"/>
      </c:catAx>
      <c:valAx>
        <c:axId val="449527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6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8-4FA3-8337-79EF729634D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8-4FA3-8337-79EF729634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2-04C8-4FA3-8337-79EF72963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DF41-4714-AAFF-92C5161C2FD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1-4714-AAFF-92C5161C2FD3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1-4714-AAFF-92C5161C2F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0.57223796033994334</c:v>
              </c:pt>
              <c:pt idx="1">
                <c:v>7.3654390934844188E-2</c:v>
              </c:pt>
            </c:numLit>
          </c:val>
          <c:extLst>
            <c:ext xmlns:c16="http://schemas.microsoft.com/office/drawing/2014/chart" uri="{C3380CC4-5D6E-409C-BE32-E72D297353CC}">
              <c16:uniqueId val="{00000003-DF41-4714-AAFF-92C5161C2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1A-44AA-B198-82D310AFAF7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A-44AA-B198-82D310AFAF7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1A-44AA-B198-82D310AFAF7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A-44AA-B198-82D310AFAF7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A-44AA-B198-82D310AFAF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A-44AA-B198-82D310AFA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0.31034482758620691</c:v>
              </c:pt>
              <c:pt idx="1">
                <c:v>0.20689655172413793</c:v>
              </c:pt>
              <c:pt idx="2">
                <c:v>6.8965517241379309E-2</c:v>
              </c:pt>
              <c:pt idx="3">
                <c:v>3.4482758620689655E-2</c:v>
              </c:pt>
              <c:pt idx="4">
                <c:v>6.8965517241379309E-2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E1A-44AA-B198-82D310AFAF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0.3888888888888889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4ECD-48D9-9ADC-00362766904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CD-48D9-9ADC-00362766904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CD-48D9-9ADC-00362766904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CD-48D9-9ADC-00362766904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D-48D9-9ADC-0036276690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CD-48D9-9ADC-003627669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11952"/>
        <c:axId val="449812344"/>
      </c:barChart>
      <c:catAx>
        <c:axId val="44981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12344"/>
        <c:crosses val="autoZero"/>
        <c:auto val="1"/>
        <c:lblAlgn val="ctr"/>
        <c:lblOffset val="100"/>
        <c:noMultiLvlLbl val="0"/>
      </c:catAx>
      <c:valAx>
        <c:axId val="449812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1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86-449F-AD45-6633EFAEB9C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6.25E-2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86-449F-AD45-6633EFAEB9C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0.25082508250825081</c:v>
              </c:pt>
              <c:pt idx="1">
                <c:v>0.25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86-449F-AD45-6633EFAEB9C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0.51155115511551152</c:v>
              </c:pt>
              <c:pt idx="1">
                <c:v>0.625</c:v>
              </c:pt>
              <c:pt idx="2">
                <c:v>0.7142857142857143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7C86-449F-AD45-6633EFAEB9C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0.17821782178217821</c:v>
              </c:pt>
              <c:pt idx="1">
                <c:v>6.25E-2</c:v>
              </c:pt>
              <c:pt idx="2">
                <c:v>0.14285714285714285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7C86-449F-AD45-6633EFAE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813128"/>
        <c:axId val="449813520"/>
      </c:barChart>
      <c:catAx>
        <c:axId val="449813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13520"/>
        <c:crosses val="autoZero"/>
        <c:auto val="1"/>
        <c:lblAlgn val="ctr"/>
        <c:lblOffset val="100"/>
        <c:noMultiLvlLbl val="0"/>
      </c:catAx>
      <c:valAx>
        <c:axId val="449813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813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27-4736-9D6B-088113DCF8C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27-4736-9D6B-088113DCF8C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27-4736-9D6B-088113DCF8C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327-4736-9D6B-088113DCF8C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327-4736-9D6B-088113DC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75048"/>
        <c:axId val="447968560"/>
      </c:barChart>
      <c:catAx>
        <c:axId val="44787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68560"/>
        <c:crosses val="autoZero"/>
        <c:auto val="1"/>
        <c:lblAlgn val="ctr"/>
        <c:lblOffset val="100"/>
        <c:noMultiLvlLbl val="0"/>
      </c:catAx>
      <c:valAx>
        <c:axId val="447968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75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1-4BF8-B85A-B16D6FFDC3E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1-4BF8-B85A-B16D6FFDC3E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1-4BF8-B85A-B16D6FFDC3E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1-4BF8-B85A-B16D6FFDC3E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1-4BF8-B85A-B16D6FFDC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9.1463414634146336E-3</c:v>
              </c:pt>
              <c:pt idx="1">
                <c:v>4.878048780487805E-2</c:v>
              </c:pt>
              <c:pt idx="2">
                <c:v>0.24695121951219512</c:v>
              </c:pt>
              <c:pt idx="3">
                <c:v>0.52134146341463417</c:v>
              </c:pt>
              <c:pt idx="4">
                <c:v>0.17378048780487804</c:v>
              </c:pt>
            </c:numLit>
          </c:val>
          <c:extLst>
            <c:ext xmlns:c16="http://schemas.microsoft.com/office/drawing/2014/chart" uri="{C3380CC4-5D6E-409C-BE32-E72D297353CC}">
              <c16:uniqueId val="{00000005-28B1-4BF8-B85A-B16D6FFD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0.14851485148514851</c:v>
              </c:pt>
              <c:pt idx="1">
                <c:v>6.2706270627062702E-2</c:v>
              </c:pt>
              <c:pt idx="2">
                <c:v>2.6402640264026403E-2</c:v>
              </c:pt>
              <c:pt idx="3">
                <c:v>3.3003300330033004E-3</c:v>
              </c:pt>
              <c:pt idx="4">
                <c:v>5.6105610561056105E-2</c:v>
              </c:pt>
              <c:pt idx="5">
                <c:v>0.12211221122112212</c:v>
              </c:pt>
            </c:numLit>
          </c:val>
          <c:extLst>
            <c:ext xmlns:c16="http://schemas.microsoft.com/office/drawing/2014/chart" uri="{C3380CC4-5D6E-409C-BE32-E72D297353CC}">
              <c16:uniqueId val="{00000000-6DB0-4AD1-82B1-E0976BC80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04016"/>
        <c:axId val="450204408"/>
      </c:barChart>
      <c:catAx>
        <c:axId val="45020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04408"/>
        <c:crosses val="autoZero"/>
        <c:auto val="1"/>
        <c:lblAlgn val="ctr"/>
        <c:lblOffset val="100"/>
        <c:noMultiLvlLbl val="0"/>
      </c:catAx>
      <c:valAx>
        <c:axId val="4502044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0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0.12280701754385964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EFDE-4DF1-87D6-3D5BAF445013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0.32631578947368423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DE-4DF1-87D6-3D5BAF44501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0.31929824561403508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EFDE-4DF1-87D6-3D5BAF445013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0.11228070175438597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EFDE-4DF1-87D6-3D5BAF44501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DE-4DF1-87D6-3D5BAF445013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DE-4DF1-87D6-3D5BAF445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0.11929824561403508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EFDE-4DF1-87D6-3D5BAF44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5192"/>
        <c:axId val="450205584"/>
      </c:barChart>
      <c:catAx>
        <c:axId val="450205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05584"/>
        <c:crosses val="autoZero"/>
        <c:auto val="1"/>
        <c:lblAlgn val="ctr"/>
        <c:lblOffset val="100"/>
        <c:noMultiLvlLbl val="0"/>
      </c:catAx>
      <c:valAx>
        <c:axId val="4502055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2B-4265-BF19-B1E14497DA6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2B-4265-BF19-B1E14497DA6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2B-4265-BF19-B1E14497DA6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B-4265-BF19-B1E14497DA6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2B-4265-BF19-B1E14497D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0.12413793103448276</c:v>
              </c:pt>
              <c:pt idx="1">
                <c:v>0.32068965517241377</c:v>
              </c:pt>
              <c:pt idx="2">
                <c:v>0.32068965517241377</c:v>
              </c:pt>
              <c:pt idx="3">
                <c:v>0.11379310344827587</c:v>
              </c:pt>
              <c:pt idx="4">
                <c:v>0.1206896551724138</c:v>
              </c:pt>
            </c:numLit>
          </c:val>
          <c:extLst>
            <c:ext xmlns:c16="http://schemas.microsoft.com/office/drawing/2014/chart" uri="{C3380CC4-5D6E-409C-BE32-E72D297353CC}">
              <c16:uniqueId val="{00000005-0D2B-4265-BF19-B1E14497DA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D8-4F9E-AC05-59329DD5958A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D8-4F9E-AC05-59329DD5958A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0D8-4F9E-AC05-59329DD5958A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8-4F9E-AC05-59329DD5958A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D8-4F9E-AC05-59329DD5958A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D8-4F9E-AC05-59329DD59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0D8-4F9E-AC05-59329DD59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6760"/>
        <c:axId val="450207152"/>
      </c:barChart>
      <c:catAx>
        <c:axId val="45020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207152"/>
        <c:crosses val="autoZero"/>
        <c:auto val="1"/>
        <c:lblAlgn val="ctr"/>
        <c:lblOffset val="100"/>
        <c:noMultiLvlLbl val="0"/>
      </c:catAx>
      <c:valAx>
        <c:axId val="45020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6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C7-45E3-B306-C26396B5EE1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C7-45E3-B306-C26396B5EE1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C7-45E3-B306-C26396B5EE1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C7-45E3-B306-C26396B5EE1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C7-45E3-B306-C26396B5E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FC7-45E3-B306-C26396B5EE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8-45E2-B9EF-BEAC74C0A30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8-45E2-B9EF-BEAC74C0A30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8-45E2-B9EF-BEAC74C0A30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8-45E2-B9EF-BEAC74C0A30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8-45E2-B9EF-BEAC74C0A3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9A18-45E2-B9EF-BEAC74C0A3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3-4323-8687-7702BD5DC9B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3-4323-8687-7702BD5DC9B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3-4323-8687-7702BD5DC9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93-4323-8687-7702BD5DC9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93-4323-8687-7702BD5DC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B193-4323-8687-7702BD5DC9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4F-4F9E-A515-F96061B8276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4F-4F9E-A515-F96061B8276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4F-4F9E-A515-F96061B8276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4F-4F9E-A515-F96061B8276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4F-4F9E-A515-F96061B82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F44F-4F9E-A515-F96061B827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4F-4759-9A20-A8012134C61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F-4759-9A20-A8012134C61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4F-4759-9A20-A8012134C61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F-4759-9A20-A8012134C61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4F-4759-9A20-A8012134C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0.4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54F-4759-9A20-A8012134C6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05-496B-A248-6E9030ECE243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05-496B-A248-6E9030ECE243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05-496B-A248-6E9030EC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33320"/>
        <c:axId val="448033704"/>
      </c:barChart>
      <c:catAx>
        <c:axId val="4480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33704"/>
        <c:crosses val="autoZero"/>
        <c:auto val="1"/>
        <c:lblAlgn val="ctr"/>
        <c:lblOffset val="100"/>
        <c:noMultiLvlLbl val="0"/>
      </c:catAx>
      <c:valAx>
        <c:axId val="448033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33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FB-4AF2-BD37-C5F90EF8D2F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FB-4AF2-BD37-C5F90EF8D2F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FB-4AF2-BD37-C5F90EF8D2F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FB-4AF2-BD37-C5F90EF8D2F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FB-4AF2-BD37-C5F90EF8D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74FB-4AF2-BD37-C5F90EF8D2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E-46C8-857E-5DE9A84CE61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E-46C8-857E-5DE9A84CE61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E-46C8-857E-5DE9A84CE61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E-46C8-857E-5DE9A84CE61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AE-46C8-857E-5DE9A84CE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6AE-46C8-857E-5DE9A84CE6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E0-4A4D-A672-4B2DC56C84D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E0-4A4D-A672-4B2DC56C84D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E0-4A4D-A672-4B2DC56C84D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E0-4A4D-A672-4B2DC56C84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E0-4A4D-A672-4B2DC56C84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5.5555555555555552E-2</c:v>
              </c:pt>
              <c:pt idx="1">
                <c:v>0.22222222222222221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4E0-4A4D-A672-4B2DC56C84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C3-4FB3-A275-67B8DF2DCC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C3-4FB3-A275-67B8DF2DC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1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4-7EC3-4FB3-A275-67B8DF2D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555304"/>
        <c:axId val="451203904"/>
      </c:barChart>
      <c:catAx>
        <c:axId val="4505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904"/>
        <c:crosses val="autoZero"/>
        <c:auto val="1"/>
        <c:lblAlgn val="ctr"/>
        <c:lblOffset val="100"/>
        <c:noMultiLvlLbl val="0"/>
      </c:catAx>
      <c:valAx>
        <c:axId val="451203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55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0.79204892966360851</c:v>
              </c:pt>
              <c:pt idx="1">
                <c:v>0.10091743119266056</c:v>
              </c:pt>
              <c:pt idx="2">
                <c:v>3.0581039755351681E-2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14-4E5E-8741-DDE41119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204688"/>
        <c:axId val="451205080"/>
      </c:barChart>
      <c:catAx>
        <c:axId val="4512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5080"/>
        <c:crosses val="autoZero"/>
        <c:auto val="1"/>
        <c:lblAlgn val="ctr"/>
        <c:lblOffset val="100"/>
        <c:noMultiLvlLbl val="0"/>
      </c:catAx>
      <c:valAx>
        <c:axId val="4512050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2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0-4720-9595-6B945DD7A91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0-4720-9595-6B945DD7A91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0-4720-9595-6B945DD7A91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0-4720-9595-6B945DD7A914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40-4720-9595-6B945DD7A9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0-4720-9595-6B945DD7A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1.2121212121212121E-2</c:v>
              </c:pt>
              <c:pt idx="1">
                <c:v>4.2424242424242427E-2</c:v>
              </c:pt>
              <c:pt idx="2">
                <c:v>2.4242424242424242E-2</c:v>
              </c:pt>
              <c:pt idx="3">
                <c:v>0.3606060606060606</c:v>
              </c:pt>
            </c:numLit>
          </c:val>
          <c:extLst>
            <c:ext xmlns:c16="http://schemas.microsoft.com/office/drawing/2014/chart" uri="{C3380CC4-5D6E-409C-BE32-E72D297353CC}">
              <c16:uniqueId val="{00000006-4040-4720-9595-6B945DD7A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BB-44CC-8C42-0863BA294AC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BB-44CC-8C42-0863BA294AC4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BB-44CC-8C42-0863BA294AC4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BB-44CC-8C42-0863BA294AC4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BB-44CC-8C42-0863BA294A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BB-44CC-8C42-0863BA294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3.1413612565445025E-2</c:v>
              </c:pt>
              <c:pt idx="1">
                <c:v>0.16230366492146597</c:v>
              </c:pt>
              <c:pt idx="2">
                <c:v>2.8795811518324606E-2</c:v>
              </c:pt>
              <c:pt idx="3">
                <c:v>2.617801047120419E-3</c:v>
              </c:pt>
              <c:pt idx="4">
                <c:v>0.17539267015706805</c:v>
              </c:pt>
            </c:numLit>
          </c:val>
          <c:extLst>
            <c:ext xmlns:c16="http://schemas.microsoft.com/office/drawing/2014/chart" uri="{C3380CC4-5D6E-409C-BE32-E72D297353CC}">
              <c16:uniqueId val="{00000006-20BB-44CC-8C42-0863BA294A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7-45B1-8E18-07FCAD366B6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7-45B1-8E18-07FCAD366B6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7-45B1-8E18-07FCAD366B6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7-45B1-8E18-07FCAD366B6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7-45B1-8E18-07FCAD366B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7-45B1-8E18-07FCAD366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0.27586206896551724</c:v>
              </c:pt>
              <c:pt idx="1">
                <c:v>0.10344827586206896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E97-45B1-8E18-07FCAD366B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01-4B92-98D0-CD1BDD22CF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01-4B92-98D0-CD1BDD22CF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01-4B92-98D0-CD1BDD22CF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01-4B92-98D0-CD1BDD22CF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01-4B92-98D0-CD1BDD22CF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01-4B92-98D0-CD1BDD22CF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01-4B92-98D0-CD1BDD22CF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01-4B92-98D0-CD1BDD22CF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01-4B92-98D0-CD1BDD22CF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01-4B92-98D0-CD1BDD22CF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201-4B92-98D0-CD1BDD22CF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201-4B92-98D0-CD1BDD22CF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201-4B92-98D0-CD1BDD22CF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201-4B92-98D0-CD1BDD22CF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201-4B92-98D0-CD1BDD22CF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201-4B92-98D0-CD1BDD22CFF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201-4B92-98D0-CD1BDD22CF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22-D201-4B92-98D0-CD1BDD22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207040"/>
        <c:axId val="451207432"/>
      </c:barChart>
      <c:catAx>
        <c:axId val="45120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7432"/>
        <c:crosses val="autoZero"/>
        <c:auto val="1"/>
        <c:lblAlgn val="ctr"/>
        <c:lblOffset val="100"/>
        <c:noMultiLvlLbl val="0"/>
      </c:catAx>
      <c:valAx>
        <c:axId val="451207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2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AF-4C3E-B040-DA895F0DFFF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F-4C3E-B040-DA895F0DFFF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AF-4C3E-B040-DA895F0DFFF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AF-4C3E-B040-DA895F0DFFF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AF-4C3E-B040-DA895F0DF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AF-4C3E-B040-DA895F0DF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6-20AF-4C3E-B040-DA895F0DFF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CA-409F-8354-4D8B2DBB0906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0.1111111111111111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CA-409F-8354-4D8B2DBB0906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3.39943342776204E-2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CA-409F-8354-4D8B2DBB0906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1CA-409F-8354-4D8B2DBB0906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1CA-409F-8354-4D8B2DBB0906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1CA-409F-8354-4D8B2DBB0906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2.8328611898016998E-2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1CA-409F-8354-4D8B2DBB0906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0.29745042492917845</c:v>
              </c:pt>
              <c:pt idx="1">
                <c:v>0.61111111111111116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1CA-409F-8354-4D8B2DBB0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2432"/>
        <c:axId val="447982824"/>
      </c:barChart>
      <c:catAx>
        <c:axId val="44798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2824"/>
        <c:crosses val="autoZero"/>
        <c:auto val="1"/>
        <c:lblAlgn val="ctr"/>
        <c:lblOffset val="100"/>
        <c:noMultiLvlLbl val="0"/>
      </c:catAx>
      <c:valAx>
        <c:axId val="447982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8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B-40C0-BB19-674D3DA05E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B-40C0-BB19-674D3DA05E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B-40C0-BB19-674D3DA05E4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B-40C0-BB19-674D3DA05E4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B-40C0-BB19-674D3DA05E4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B-40C0-BB19-674D3DA05E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B-40C0-BB19-674D3DA05E4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B-40C0-BB19-674D3DA05E4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B-40C0-BB19-674D3DA05E4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B-40C0-BB19-674D3DA05E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B-40C0-BB19-674D3DA05E4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B-40C0-BB19-674D3DA05E4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5B-40C0-BB19-674D3DA05E4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E5B-40C0-BB19-674D3DA05E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E5B-40C0-BB19-674D3DA05E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E5B-40C0-BB19-674D3DA05E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E5B-40C0-BB19-674D3DA05E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E5B-40C0-BB19-674D3DA0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470936"/>
        <c:axId val="451471328"/>
      </c:barChart>
      <c:catAx>
        <c:axId val="451470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1328"/>
        <c:crosses val="autoZero"/>
        <c:auto val="1"/>
        <c:lblAlgn val="ctr"/>
        <c:lblOffset val="100"/>
        <c:noMultiLvlLbl val="0"/>
      </c:catAx>
      <c:valAx>
        <c:axId val="451471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47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4.166666666666667</c:v>
              </c:pt>
              <c:pt idx="1">
                <c:v>4.166666666666667</c:v>
              </c:pt>
              <c:pt idx="2">
                <c:v>4.25</c:v>
              </c:pt>
              <c:pt idx="3">
                <c:v>4.416666666666667</c:v>
              </c:pt>
              <c:pt idx="4">
                <c:v>4.458333333333333</c:v>
              </c:pt>
              <c:pt idx="5">
                <c:v>4.625</c:v>
              </c:pt>
              <c:pt idx="6">
                <c:v>4.583333333333333</c:v>
              </c:pt>
              <c:pt idx="7">
                <c:v>4.083333333333333</c:v>
              </c:pt>
            </c:numLit>
          </c:val>
          <c:extLst>
            <c:ext xmlns:c16="http://schemas.microsoft.com/office/drawing/2014/chart" uri="{C3380CC4-5D6E-409C-BE32-E72D297353CC}">
              <c16:uniqueId val="{00000000-1D45-49D4-98A3-A3FFE8B91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472112"/>
        <c:axId val="451472504"/>
      </c:barChart>
      <c:catAx>
        <c:axId val="4514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504"/>
        <c:crosses val="autoZero"/>
        <c:auto val="1"/>
        <c:lblAlgn val="ctr"/>
        <c:lblOffset val="100"/>
        <c:noMultiLvlLbl val="0"/>
      </c:catAx>
      <c:valAx>
        <c:axId val="451472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1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4.0825082508250823</c:v>
              </c:pt>
              <c:pt idx="1">
                <c:v>4.0858085808580862</c:v>
              </c:pt>
              <c:pt idx="2">
                <c:v>3.943894389438944</c:v>
              </c:pt>
              <c:pt idx="3">
                <c:v>4.2112211221122111</c:v>
              </c:pt>
              <c:pt idx="4">
                <c:v>4.3498349834983498</c:v>
              </c:pt>
              <c:pt idx="5">
                <c:v>4.1815181518151814</c:v>
              </c:pt>
              <c:pt idx="6">
                <c:v>4.2673267326732676</c:v>
              </c:pt>
              <c:pt idx="7">
                <c:v>4.4191419141914192</c:v>
              </c:pt>
              <c:pt idx="8">
                <c:v>4.1881188118811883</c:v>
              </c:pt>
              <c:pt idx="9">
                <c:v>4.0726072607260724</c:v>
              </c:pt>
              <c:pt idx="10">
                <c:v>3.277227722772277</c:v>
              </c:pt>
              <c:pt idx="11">
                <c:v>3.4620462046204619</c:v>
              </c:pt>
              <c:pt idx="12">
                <c:v>3.4653465346534653</c:v>
              </c:pt>
              <c:pt idx="13">
                <c:v>3.5709570957095709</c:v>
              </c:pt>
              <c:pt idx="14">
                <c:v>3.613861386138614</c:v>
              </c:pt>
              <c:pt idx="15">
                <c:v>3.6435643564356437</c:v>
              </c:pt>
            </c:numLit>
          </c:val>
          <c:extLst>
            <c:ext xmlns:c16="http://schemas.microsoft.com/office/drawing/2014/chart" uri="{C3380CC4-5D6E-409C-BE32-E72D297353CC}">
              <c16:uniqueId val="{00000000-6E1A-4B86-98B2-AD510A37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473288"/>
        <c:axId val="451473680"/>
      </c:barChart>
      <c:catAx>
        <c:axId val="451473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680"/>
        <c:crosses val="autoZero"/>
        <c:auto val="1"/>
        <c:lblAlgn val="ctr"/>
        <c:lblOffset val="100"/>
        <c:noMultiLvlLbl val="0"/>
      </c:catAx>
      <c:valAx>
        <c:axId val="4514736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8.6253369272237201E-2</c:v>
              </c:pt>
              <c:pt idx="1">
                <c:v>8.6253369272237201E-2</c:v>
              </c:pt>
              <c:pt idx="2">
                <c:v>8.0862533692722376E-3</c:v>
              </c:pt>
              <c:pt idx="3">
                <c:v>2.6954177897574125E-3</c:v>
              </c:pt>
              <c:pt idx="4">
                <c:v>1.3477088948787063E-2</c:v>
              </c:pt>
            </c:numLit>
          </c:val>
          <c:extLst>
            <c:ext xmlns:c16="http://schemas.microsoft.com/office/drawing/2014/chart" uri="{C3380CC4-5D6E-409C-BE32-E72D297353CC}">
              <c16:uniqueId val="{00000000-ADEE-4711-95F5-940A97D9F7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635896"/>
        <c:axId val="170636288"/>
      </c:barChart>
      <c:catAx>
        <c:axId val="170635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6288"/>
        <c:crosses val="autoZero"/>
        <c:auto val="1"/>
        <c:lblAlgn val="ctr"/>
        <c:lblOffset val="100"/>
        <c:noMultiLvlLbl val="0"/>
      </c:catAx>
      <c:valAx>
        <c:axId val="170636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5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0.19407008086253369</c:v>
              </c:pt>
              <c:pt idx="1">
                <c:v>0.19137466307277629</c:v>
              </c:pt>
              <c:pt idx="2">
                <c:v>8.6253369272237201E-2</c:v>
              </c:pt>
              <c:pt idx="3">
                <c:v>2.15633423180593E-2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53B-4072-867F-D8602D9DB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37072"/>
        <c:axId val="170637464"/>
      </c:barChart>
      <c:catAx>
        <c:axId val="17063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7464"/>
        <c:crosses val="autoZero"/>
        <c:auto val="1"/>
        <c:lblAlgn val="ctr"/>
        <c:lblOffset val="100"/>
        <c:noMultiLvlLbl val="0"/>
      </c:catAx>
      <c:valAx>
        <c:axId val="170637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7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0.11898016997167139</c:v>
              </c:pt>
              <c:pt idx="1">
                <c:v>0.12181303116147309</c:v>
              </c:pt>
              <c:pt idx="2">
                <c:v>1.69971671388102E-2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97-49A5-BCD6-DD7BACE4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638248"/>
        <c:axId val="170638640"/>
        <c:axId val="0"/>
      </c:bar3DChart>
      <c:catAx>
        <c:axId val="17063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640"/>
        <c:crosses val="autoZero"/>
        <c:auto val="1"/>
        <c:lblAlgn val="ctr"/>
        <c:lblOffset val="100"/>
        <c:noMultiLvlLbl val="0"/>
      </c:catAx>
      <c:valAx>
        <c:axId val="1706386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0.41176470588235292</c:v>
              </c:pt>
              <c:pt idx="1">
                <c:v>0.42857142857142855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0A-43C2-910D-886CA665A6D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0.5714285714285714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50A-43C2-910D-886CA665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4000"/>
        <c:axId val="447984392"/>
      </c:barChart>
      <c:catAx>
        <c:axId val="44798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4392"/>
        <c:crosses val="autoZero"/>
        <c:auto val="1"/>
        <c:lblAlgn val="ctr"/>
        <c:lblOffset val="100"/>
        <c:noMultiLvlLbl val="0"/>
      </c:catAx>
      <c:valAx>
        <c:axId val="447984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4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0.44859813084112149</c:v>
                </c:pt>
                <c:pt idx="1">
                  <c:v>0.55140186915887845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0.87735849056603776</c:v>
                </c:pt>
                <c:pt idx="1">
                  <c:v>0.11320754716981132</c:v>
                </c:pt>
                <c:pt idx="2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0.87735849056603776</c:v>
                </c:pt>
                <c:pt idx="1">
                  <c:v>0.11320754716981132</c:v>
                </c:pt>
                <c:pt idx="2">
                  <c:v>0</c:v>
                </c:pt>
                <c:pt idx="3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4.2</c:v>
                </c:pt>
                <c:pt idx="2">
                  <c:v>4.4000000000000004</c:v>
                </c:pt>
                <c:pt idx="3">
                  <c:v>4.2</c:v>
                </c:pt>
                <c:pt idx="4">
                  <c:v>4</c:v>
                </c:pt>
                <c:pt idx="5">
                  <c:v>4.3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1.8867924528301886E-2</c:v>
                </c:pt>
                <c:pt idx="1">
                  <c:v>8.4905660377358486E-2</c:v>
                </c:pt>
                <c:pt idx="2">
                  <c:v>0.30188679245283018</c:v>
                </c:pt>
                <c:pt idx="3">
                  <c:v>0.39622641509433965</c:v>
                </c:pt>
                <c:pt idx="4">
                  <c:v>0.19811320754716982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0.75471698113207553</c:v>
                </c:pt>
                <c:pt idx="1">
                  <c:v>0.24528301886792453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0.9285714285714286</c:v>
                </c:pt>
                <c:pt idx="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9.8039215686274508E-3</c:v>
                </c:pt>
                <c:pt idx="1">
                  <c:v>0</c:v>
                </c:pt>
                <c:pt idx="2">
                  <c:v>0.10784313725490197</c:v>
                </c:pt>
                <c:pt idx="3">
                  <c:v>9.8039215686274508E-3</c:v>
                </c:pt>
                <c:pt idx="4">
                  <c:v>1.9607843137254902E-2</c:v>
                </c:pt>
                <c:pt idx="5">
                  <c:v>0.8529411764705882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2EA-4248-AB24-3D362F19A84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A-4248-AB24-3D362F19A84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EA-4248-AB24-3D362F19A84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A-4248-AB24-3D362F19A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2EA-4248-AB24-3D362F19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983608"/>
        <c:axId val="447981648"/>
      </c:barChart>
      <c:catAx>
        <c:axId val="44798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1648"/>
        <c:crosses val="autoZero"/>
        <c:auto val="1"/>
        <c:lblAlgn val="ctr"/>
        <c:lblOffset val="100"/>
        <c:noMultiLvlLbl val="0"/>
      </c:catAx>
      <c:valAx>
        <c:axId val="447981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3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0.78301886792452835</c:v>
                </c:pt>
                <c:pt idx="1">
                  <c:v>8.4905660377358486E-2</c:v>
                </c:pt>
                <c:pt idx="2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2.8301886792452831E-2</c:v>
                </c:pt>
                <c:pt idx="2">
                  <c:v>0.40566037735849059</c:v>
                </c:pt>
                <c:pt idx="3">
                  <c:v>0.42452830188679247</c:v>
                </c:pt>
                <c:pt idx="4">
                  <c:v>0.14150943396226415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0.34653465346534651</c:v>
                </c:pt>
                <c:pt idx="1">
                  <c:v>0.60396039603960394</c:v>
                </c:pt>
                <c:pt idx="2">
                  <c:v>4.9504950495049507E-2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0.26666666666666666</c:v>
                </c:pt>
                <c:pt idx="1">
                  <c:v>0.27777777777777779</c:v>
                </c:pt>
                <c:pt idx="2">
                  <c:v>0.30188679245283018</c:v>
                </c:pt>
                <c:pt idx="3">
                  <c:v>0.17796610169491525</c:v>
                </c:pt>
                <c:pt idx="4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0.46666666666666667</c:v>
                </c:pt>
                <c:pt idx="1">
                  <c:v>0.31481481481481483</c:v>
                </c:pt>
                <c:pt idx="2">
                  <c:v>0.24528301886792453</c:v>
                </c:pt>
                <c:pt idx="3">
                  <c:v>0.21186440677966101</c:v>
                </c:pt>
                <c:pt idx="4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0.13333333333333333</c:v>
                </c:pt>
                <c:pt idx="1">
                  <c:v>0.12962962962962962</c:v>
                </c:pt>
                <c:pt idx="2">
                  <c:v>0.21226415094339623</c:v>
                </c:pt>
                <c:pt idx="3">
                  <c:v>0.33050847457627119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0.13333333333333333</c:v>
                </c:pt>
                <c:pt idx="1">
                  <c:v>0.27777777777777779</c:v>
                </c:pt>
                <c:pt idx="2">
                  <c:v>0.24056603773584906</c:v>
                </c:pt>
                <c:pt idx="3">
                  <c:v>0.27966101694915252</c:v>
                </c:pt>
                <c:pt idx="4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81-4930-AB96-480253241BD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C381-4930-AB96-480253241BD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81-4930-AB96-480253241BD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930-AB96-480253241BD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1-4930-AB96-480253241BD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1-4930-AB96-480253241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381-4930-AB96-48025324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552168"/>
        <c:axId val="233551384"/>
      </c:barChart>
      <c:catAx>
        <c:axId val="233552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3551384"/>
        <c:crosses val="autoZero"/>
        <c:auto val="1"/>
        <c:lblAlgn val="ctr"/>
        <c:lblOffset val="100"/>
        <c:noMultiLvlLbl val="0"/>
      </c:catAx>
      <c:valAx>
        <c:axId val="233551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552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5F7-460D-BFEA-86F4A6F0C62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F7-460D-BFEA-86F4A6F0C6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35144"/>
        <c:axId val="448635536"/>
      </c:barChart>
      <c:catAx>
        <c:axId val="448635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35536"/>
        <c:crosses val="autoZero"/>
        <c:auto val="1"/>
        <c:lblAlgn val="ctr"/>
        <c:lblOffset val="100"/>
        <c:noMultiLvlLbl val="0"/>
      </c:catAx>
      <c:valAx>
        <c:axId val="448635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351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DB1E071-0296-4A1A-A6DF-F80860B2B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6FAC828-331A-4FFE-81CE-8552535E5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BF49386-C2F2-4FDB-AAF5-CC6CF906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53301DF3-E265-4F78-BF3D-8793B3D4C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A5F45D29-E533-416F-A725-D9F72993F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95DA273-C908-45BC-B911-7D3FFA858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746D739-3299-44AF-BC20-0CF63D6A0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9723EE6-16F0-407D-B403-EDEED6D14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B3D0F0A-9265-4844-94F3-6358DB26A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C8F0F879-BE5B-46EA-AD5F-6FEE5940B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C5DA8AC4-77C4-4C15-86A1-6FF79EE09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4BD248A-1036-444D-AC60-1740AA2AF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E6D111B2-6ED8-409F-9BF1-71E75035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CBD2D15-0770-4834-A905-1B7D0DC96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88E133B0-E31C-42FA-A986-4A941320E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B5B496F-B65B-4BFB-A6E9-63004411D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42890F24-2885-40B1-8B09-0E2A6D707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14328448-C1FB-4F06-A41E-D2E10619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F6FAE4A4-3804-48B1-9A2D-7C11132E7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C0CF22B-23E9-4FB0-B60A-144B20F61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C2EFDF0C-928A-42E9-94BC-60DEE2604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16BD2694-897F-4DAC-9D8A-89638FB97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A3622A8-9F6E-4380-9C98-750EED0DB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BF234B68-45C5-4619-BDD0-3773D5173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93CAE540-A427-4031-BB3B-22E75557D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64396541-998A-4307-8DBD-D16E081F4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F6EA722-DF4E-407D-8F94-4787AC266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A5F2BCF7-2835-4818-9EC3-4B3F10435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0D22FAF8-57AD-48AB-992E-1A413850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3BC43F31-391A-4A56-81F0-E7565E3CB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134D6B26-4317-4F30-81D0-977CAE059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213CD8AB-71AF-447C-B15B-C579C0EA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6D872D6-0EE3-439E-9195-DD47F328E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33D10597-4C5D-4A87-95DC-648C679A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4F5D7398-5E81-4724-8E9F-644343443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36971C6A-4443-4F68-95FE-E64F3EF13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66BCA9D2-AB3C-4191-BBCB-2FA2D68A2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FE27556-8E8D-4374-AD37-C1FC7C08B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F2392929-E656-47A4-B43F-8B098917C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5ABD33D-618B-465B-B31A-63D627348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9883FB2-7B66-4118-8BC0-CE39178D7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5EC005E5-6170-4370-8728-DDCE6F50D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DB6494B-FBC2-4AA8-B55E-ECA47BCB1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C2E4B3D9-8543-4F11-9C57-769EC5F99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2FA2DD82-D052-41C4-B3FA-4BEF41585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6D553737-98DA-4E32-BD07-FF22C9630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8E76050-F83B-40A0-A85D-186374D35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4FCF177-4ACD-4702-98E0-719609036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864E5E50-DCEE-4329-9E46-179FB9E96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250C607D-946A-48F4-B498-F44E79863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F5C02021-87CB-4907-8576-B42423B4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E17FF016-7772-45A8-A100-3ED977DAB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A333527E-D685-4CB8-A870-F8EC31309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AFCF32C4-3EDF-4BA2-ADB5-ED9A2DED7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A403885F-59A2-4835-A07E-A175454F2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7B5CDA2-BBA7-4D87-9FD9-681487618F41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DFD3BA18-B05F-4641-B06E-E13E0DE67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12</xdr:row>
      <xdr:rowOff>152400</xdr:rowOff>
    </xdr:from>
    <xdr:to>
      <xdr:col>13</xdr:col>
      <xdr:colOff>122751</xdr:colOff>
      <xdr:row>30</xdr:row>
      <xdr:rowOff>94829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063BB6E-4404-4963-A3A4-0279C0EE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95475" y="2438400"/>
          <a:ext cx="8590476" cy="3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727365</xdr:colOff>
      <xdr:row>13</xdr:row>
      <xdr:rowOff>25977</xdr:rowOff>
    </xdr:from>
    <xdr:to>
      <xdr:col>12</xdr:col>
      <xdr:colOff>718705</xdr:colOff>
      <xdr:row>29</xdr:row>
      <xdr:rowOff>73142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2854D7-17A8-4848-963A-9AE72E71E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28160" y="2502477"/>
          <a:ext cx="7775863" cy="3095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C1E1-CA8E-45CB-AF7C-8C2073AA49D2}">
  <dimension ref="B33:S893"/>
  <sheetViews>
    <sheetView topLeftCell="A16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338</v>
      </c>
    </row>
    <row r="34" spans="2:19" ht="18.75">
      <c r="C34" s="58" t="s">
        <v>339</v>
      </c>
    </row>
    <row r="35" spans="2:19" ht="18.75">
      <c r="C35" s="58" t="s">
        <v>340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168</v>
      </c>
      <c r="E42" s="35">
        <v>7</v>
      </c>
      <c r="F42" s="35">
        <v>4</v>
      </c>
      <c r="G42" s="35">
        <v>3</v>
      </c>
      <c r="H42" s="36">
        <v>182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185</v>
      </c>
      <c r="E43" s="35">
        <v>11</v>
      </c>
      <c r="F43" s="35">
        <v>3</v>
      </c>
      <c r="G43" s="35">
        <v>1</v>
      </c>
      <c r="H43" s="36">
        <v>200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0.47592067988668557</v>
      </c>
      <c r="E46" s="37">
        <v>0.3888888888888889</v>
      </c>
      <c r="F46" s="37">
        <v>0.5714285714285714</v>
      </c>
      <c r="G46" s="37">
        <v>0.75</v>
      </c>
      <c r="H46" s="38">
        <v>0.47643979057591623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0.52407932011331448</v>
      </c>
      <c r="E47" s="37">
        <v>0.61111111111111116</v>
      </c>
      <c r="F47" s="37">
        <v>0.42857142857142855</v>
      </c>
      <c r="G47" s="37">
        <v>0.25</v>
      </c>
      <c r="H47" s="38">
        <v>0.52356020942408377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255</v>
      </c>
      <c r="E52" s="35">
        <v>13</v>
      </c>
      <c r="F52" s="35">
        <v>6</v>
      </c>
      <c r="G52" s="35">
        <v>2</v>
      </c>
      <c r="H52" s="35">
        <v>276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45</v>
      </c>
      <c r="E53" s="35">
        <v>2</v>
      </c>
      <c r="F53" s="35">
        <v>1</v>
      </c>
      <c r="G53" s="35">
        <v>0</v>
      </c>
      <c r="H53" s="35">
        <v>48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53</v>
      </c>
      <c r="E54" s="35">
        <v>3</v>
      </c>
      <c r="F54" s="35">
        <v>0</v>
      </c>
      <c r="G54" s="35">
        <v>2</v>
      </c>
      <c r="H54" s="35">
        <v>58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0.72237960339943341</v>
      </c>
      <c r="E57" s="37">
        <v>0.72222222222222221</v>
      </c>
      <c r="F57" s="37">
        <v>0.8571428571428571</v>
      </c>
      <c r="G57" s="37">
        <v>0.5</v>
      </c>
      <c r="H57" s="37">
        <v>0.72251308900523559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0.12747875354107649</v>
      </c>
      <c r="E58" s="37">
        <v>0.1111111111111111</v>
      </c>
      <c r="F58" s="37">
        <v>0.14285714285714285</v>
      </c>
      <c r="G58" s="37">
        <v>0</v>
      </c>
      <c r="H58" s="37">
        <v>0.1256544502617801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0.1501416430594901</v>
      </c>
      <c r="E59" s="37">
        <v>0.16666666666666666</v>
      </c>
      <c r="F59" s="37">
        <v>0</v>
      </c>
      <c r="G59" s="37">
        <v>0.5</v>
      </c>
      <c r="H59" s="37">
        <v>0.15183246073298429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0.79204892966360851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0.10091743119266056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3.0581039755351681E-2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0.45287958115183247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0.24534161490683229</v>
      </c>
      <c r="E83" s="37">
        <v>0.58385093167701863</v>
      </c>
      <c r="F83" s="37">
        <v>0.17080745341614906</v>
      </c>
      <c r="R83" s="59"/>
      <c r="S83" s="32"/>
    </row>
    <row r="84" spans="3:19" ht="21">
      <c r="C84" s="40" t="s">
        <v>74</v>
      </c>
      <c r="D84" s="37">
        <v>0.29102167182662536</v>
      </c>
      <c r="E84" s="37">
        <v>0.56346749226006188</v>
      </c>
      <c r="F84" s="37">
        <v>0.14551083591331268</v>
      </c>
      <c r="R84" s="59"/>
      <c r="S84" s="32"/>
    </row>
    <row r="85" spans="3:19" ht="21">
      <c r="C85" s="40" t="s">
        <v>75</v>
      </c>
      <c r="D85" s="37">
        <v>0.40809968847352024</v>
      </c>
      <c r="E85" s="37">
        <v>0.50467289719626163</v>
      </c>
      <c r="F85" s="37">
        <v>8.7227414330218064E-2</v>
      </c>
      <c r="R85" s="59"/>
      <c r="S85" s="32"/>
    </row>
    <row r="86" spans="3:19" ht="21">
      <c r="C86" s="40" t="s">
        <v>76</v>
      </c>
      <c r="D86" s="37">
        <v>0.29538461538461541</v>
      </c>
      <c r="E86" s="37">
        <v>0.5723076923076923</v>
      </c>
      <c r="F86" s="37">
        <v>0.13230769230769232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3.6649214659685861E-2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0.1941747572815534</v>
      </c>
      <c r="E91" s="37">
        <v>0.38834951456310679</v>
      </c>
      <c r="F91" s="37">
        <v>0.41747572815533979</v>
      </c>
      <c r="R91" s="59"/>
      <c r="S91" s="32"/>
    </row>
    <row r="92" spans="3:19" ht="21">
      <c r="C92" s="40" t="s">
        <v>74</v>
      </c>
      <c r="D92" s="37">
        <v>0.21698113207547171</v>
      </c>
      <c r="E92" s="37">
        <v>0.45283018867924529</v>
      </c>
      <c r="F92" s="37">
        <v>0.330188679245283</v>
      </c>
      <c r="R92" s="59"/>
      <c r="S92" s="32"/>
    </row>
    <row r="93" spans="3:19" ht="21">
      <c r="C93" s="40" t="s">
        <v>75</v>
      </c>
      <c r="D93" s="37">
        <v>0.26415094339622641</v>
      </c>
      <c r="E93" s="37">
        <v>0.44339622641509435</v>
      </c>
      <c r="F93" s="37">
        <v>0.29245283018867924</v>
      </c>
      <c r="R93" s="59"/>
      <c r="S93" s="32"/>
    </row>
    <row r="94" spans="3:19" ht="21">
      <c r="C94" s="40" t="s">
        <v>76</v>
      </c>
      <c r="D94" s="37">
        <v>0.21153846153846154</v>
      </c>
      <c r="E94" s="37">
        <v>0.45192307692307693</v>
      </c>
      <c r="F94" s="37">
        <v>0.33653846153846156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1.9801980198019802E-2</v>
      </c>
      <c r="K99" s="37">
        <v>2.6402640264026403E-2</v>
      </c>
      <c r="L99" s="37">
        <v>8.5808580858085806E-2</v>
      </c>
      <c r="M99" s="37">
        <v>0.58745874587458746</v>
      </c>
      <c r="N99" s="37">
        <v>0.28052805280528054</v>
      </c>
      <c r="O99" s="48">
        <v>4.0825082508250823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1.65016501650165E-2</v>
      </c>
      <c r="K100" s="37">
        <v>3.9603960396039604E-2</v>
      </c>
      <c r="L100" s="37">
        <v>8.2508250825082508E-2</v>
      </c>
      <c r="M100" s="37">
        <v>0.5643564356435643</v>
      </c>
      <c r="N100" s="37">
        <v>0.29702970297029702</v>
      </c>
      <c r="O100" s="48">
        <v>4.0858085808580862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1.65016501650165E-2</v>
      </c>
      <c r="K101" s="37">
        <v>6.9306930693069313E-2</v>
      </c>
      <c r="L101" s="37">
        <v>0.10561056105610561</v>
      </c>
      <c r="M101" s="37">
        <v>0.57095709570957098</v>
      </c>
      <c r="N101" s="37">
        <v>0.23762376237623761</v>
      </c>
      <c r="O101" s="48">
        <v>3.943894389438944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2.6402640264026403E-2</v>
      </c>
      <c r="K102" s="37">
        <v>2.3102310231023101E-2</v>
      </c>
      <c r="L102" s="37">
        <v>5.2805280528052806E-2</v>
      </c>
      <c r="M102" s="37">
        <v>0.5082508250825083</v>
      </c>
      <c r="N102" s="37">
        <v>0.38943894389438943</v>
      </c>
      <c r="O102" s="48">
        <v>4.2112211221122111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1.9801980198019802E-2</v>
      </c>
      <c r="K103" s="37">
        <v>2.3102310231023101E-2</v>
      </c>
      <c r="L103" s="37">
        <v>2.6402640264026403E-2</v>
      </c>
      <c r="M103" s="37">
        <v>0.44884488448844884</v>
      </c>
      <c r="N103" s="37">
        <v>0.48184818481848185</v>
      </c>
      <c r="O103" s="48">
        <v>4.3498349834983498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2.3102310231023101E-2</v>
      </c>
      <c r="K104" s="37">
        <v>3.9603960396039604E-2</v>
      </c>
      <c r="L104" s="37">
        <v>6.6006600660066E-2</v>
      </c>
      <c r="M104" s="37">
        <v>0.47524752475247523</v>
      </c>
      <c r="N104" s="37">
        <v>0.39603960396039606</v>
      </c>
      <c r="O104" s="48">
        <v>4.1815181518151814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2.3102310231023101E-2</v>
      </c>
      <c r="K105" s="37">
        <v>3.6303630363036306E-2</v>
      </c>
      <c r="L105" s="37">
        <v>3.3003300330033E-2</v>
      </c>
      <c r="M105" s="37">
        <v>0.46534653465346537</v>
      </c>
      <c r="N105" s="37">
        <v>0.44224422442244227</v>
      </c>
      <c r="O105" s="48">
        <v>4.2673267326732676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1.9801980198019802E-2</v>
      </c>
      <c r="K106" s="37">
        <v>2.6402640264026403E-2</v>
      </c>
      <c r="L106" s="37">
        <v>2.3102310231023101E-2</v>
      </c>
      <c r="M106" s="37">
        <v>0.37623762376237624</v>
      </c>
      <c r="N106" s="37">
        <v>0.5544554455445545</v>
      </c>
      <c r="O106" s="48">
        <v>4.4191419141914192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1.3201320132013201E-2</v>
      </c>
      <c r="K107" s="37">
        <v>3.3003300330033E-2</v>
      </c>
      <c r="L107" s="37">
        <v>5.9405940594059403E-2</v>
      </c>
      <c r="M107" s="37">
        <v>0.54125412541254125</v>
      </c>
      <c r="N107" s="37">
        <v>0.35313531353135313</v>
      </c>
      <c r="O107" s="48">
        <v>4.1881188118811883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1.9801980198019802E-2</v>
      </c>
      <c r="K108" s="37">
        <v>6.6006600660066E-2</v>
      </c>
      <c r="L108" s="37">
        <v>8.2508250825082508E-2</v>
      </c>
      <c r="M108" s="37">
        <v>0.48514851485148514</v>
      </c>
      <c r="N108" s="37">
        <v>0.34653465346534651</v>
      </c>
      <c r="O108" s="48">
        <v>4.0726072607260724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2.6402640264026403E-2</v>
      </c>
      <c r="K109" s="37">
        <v>8.2508250825082508E-2</v>
      </c>
      <c r="L109" s="37">
        <v>5.2805280528052806E-2</v>
      </c>
      <c r="M109" s="37">
        <v>0.40594059405940597</v>
      </c>
      <c r="N109" s="37">
        <v>0.26072607260726072</v>
      </c>
      <c r="O109" s="48">
        <v>3.277227722772277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1.3201320132013201E-2</v>
      </c>
      <c r="K110" s="37">
        <v>2.6402640264026403E-2</v>
      </c>
      <c r="L110" s="37">
        <v>3.6303630363036306E-2</v>
      </c>
      <c r="M110" s="37">
        <v>0.47524752475247523</v>
      </c>
      <c r="N110" s="37">
        <v>0.27722772277227725</v>
      </c>
      <c r="O110" s="48">
        <v>3.4620462046204619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1.3201320132013201E-2</v>
      </c>
      <c r="K111" s="37">
        <v>2.9702970297029702E-2</v>
      </c>
      <c r="L111" s="37">
        <v>2.9702970297029702E-2</v>
      </c>
      <c r="M111" s="37">
        <v>0.47524752475247523</v>
      </c>
      <c r="N111" s="37">
        <v>0.28052805280528054</v>
      </c>
      <c r="O111" s="48">
        <v>3.4653465346534653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1.3201320132013201E-2</v>
      </c>
      <c r="K112" s="37">
        <v>3.6303630363036306E-2</v>
      </c>
      <c r="L112" s="37">
        <v>1.65016501650165E-2</v>
      </c>
      <c r="M112" s="37">
        <v>0.37623762376237624</v>
      </c>
      <c r="N112" s="37">
        <v>0.38613861386138615</v>
      </c>
      <c r="O112" s="48">
        <v>3.5709570957095709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1.65016501650165E-2</v>
      </c>
      <c r="K113" s="37">
        <v>1.9801980198019802E-2</v>
      </c>
      <c r="L113" s="37">
        <v>1.65016501650165E-2</v>
      </c>
      <c r="M113" s="37">
        <v>0.36963696369636961</v>
      </c>
      <c r="N113" s="37">
        <v>0.40594059405940597</v>
      </c>
      <c r="O113" s="48">
        <v>3.613861386138614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1.3201320132013201E-2</v>
      </c>
      <c r="K114" s="37">
        <v>1.9801980198019802E-2</v>
      </c>
      <c r="L114" s="37">
        <v>1.65016501650165E-2</v>
      </c>
      <c r="M114" s="37">
        <v>0.35313531353135313</v>
      </c>
      <c r="N114" s="37">
        <v>0.42574257425742573</v>
      </c>
      <c r="O114" s="48">
        <v>3.6435643564356437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8.3333333333333329E-2</v>
      </c>
      <c r="K133" s="37">
        <v>0</v>
      </c>
      <c r="L133" s="37">
        <v>4.1666666666666664E-2</v>
      </c>
      <c r="M133" s="37">
        <v>0.41666666666666669</v>
      </c>
      <c r="N133" s="37">
        <v>0.45833333333333331</v>
      </c>
      <c r="O133" s="74">
        <v>4.166666666666667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0</v>
      </c>
      <c r="K134" s="37">
        <v>0</v>
      </c>
      <c r="L134" s="37">
        <v>0.20833333333333334</v>
      </c>
      <c r="M134" s="37">
        <v>0.41666666666666669</v>
      </c>
      <c r="N134" s="37">
        <v>0.375</v>
      </c>
      <c r="O134" s="74">
        <v>4.166666666666667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0</v>
      </c>
      <c r="K135" s="37">
        <v>0</v>
      </c>
      <c r="L135" s="37">
        <v>8.3333333333333329E-2</v>
      </c>
      <c r="M135" s="37">
        <v>0.58333333333333337</v>
      </c>
      <c r="N135" s="37">
        <v>0.33333333333333331</v>
      </c>
      <c r="O135" s="74">
        <v>4.25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0</v>
      </c>
      <c r="K136" s="37">
        <v>0</v>
      </c>
      <c r="L136" s="37">
        <v>8.3333333333333329E-2</v>
      </c>
      <c r="M136" s="37">
        <v>0.41666666666666669</v>
      </c>
      <c r="N136" s="37">
        <v>0.5</v>
      </c>
      <c r="O136" s="74">
        <v>4.416666666666667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4.1666666666666664E-2</v>
      </c>
      <c r="K137" s="37">
        <v>0</v>
      </c>
      <c r="L137" s="37">
        <v>0</v>
      </c>
      <c r="M137" s="37">
        <v>0.375</v>
      </c>
      <c r="N137" s="37">
        <v>0.58333333333333337</v>
      </c>
      <c r="O137" s="74">
        <v>4.458333333333333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0</v>
      </c>
      <c r="K138" s="37">
        <v>0</v>
      </c>
      <c r="L138" s="37">
        <v>0</v>
      </c>
      <c r="M138" s="37">
        <v>0.375</v>
      </c>
      <c r="N138" s="37">
        <v>0.625</v>
      </c>
      <c r="O138" s="74">
        <v>4.625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0</v>
      </c>
      <c r="M139" s="37">
        <v>0.41666666666666669</v>
      </c>
      <c r="N139" s="37">
        <v>0.58333333333333337</v>
      </c>
      <c r="O139" s="74">
        <v>4.583333333333333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0</v>
      </c>
      <c r="K140" s="37">
        <v>0</v>
      </c>
      <c r="L140" s="37">
        <v>8.3333333333333329E-2</v>
      </c>
      <c r="M140" s="37">
        <v>0.75</v>
      </c>
      <c r="N140" s="37">
        <v>0.16666666666666666</v>
      </c>
      <c r="O140" s="74">
        <v>4.083333333333333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68</v>
      </c>
      <c r="E155" s="35">
        <v>3</v>
      </c>
      <c r="F155" s="35">
        <v>71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37</v>
      </c>
      <c r="E156" s="35">
        <v>1</v>
      </c>
      <c r="F156" s="35">
        <v>38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9</v>
      </c>
      <c r="E157" s="35">
        <v>0</v>
      </c>
      <c r="F157" s="35">
        <v>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1</v>
      </c>
      <c r="E159" s="35">
        <v>1</v>
      </c>
      <c r="F159" s="35">
        <v>2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237</v>
      </c>
      <c r="E160" s="35">
        <v>13</v>
      </c>
      <c r="F160" s="35">
        <v>250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0.19263456090651557</v>
      </c>
      <c r="E163" s="37">
        <v>0.16666666666666666</v>
      </c>
      <c r="F163" s="37">
        <v>0.19137466307277629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0.10481586402266289</v>
      </c>
      <c r="E164" s="37">
        <v>5.5555555555555552E-2</v>
      </c>
      <c r="F164" s="37">
        <v>0.10242587601078167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2.5495750708215296E-2</v>
      </c>
      <c r="E165" s="37">
        <v>0</v>
      </c>
      <c r="F165" s="37">
        <v>2.4258760107816711E-2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2.8328611898016999E-3</v>
      </c>
      <c r="E166" s="37">
        <v>0</v>
      </c>
      <c r="F166" s="37">
        <v>2.6954177897574125E-3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2.8328611898016999E-3</v>
      </c>
      <c r="E167" s="37">
        <v>5.5555555555555552E-2</v>
      </c>
      <c r="F167" s="37">
        <v>5.3908355795148251E-3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0.67138810198300281</v>
      </c>
      <c r="E168" s="37">
        <v>0.72222222222222221</v>
      </c>
      <c r="F168" s="37">
        <v>0.67385444743935308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66</v>
      </c>
      <c r="E171" s="35">
        <v>1</v>
      </c>
      <c r="F171" s="35">
        <v>67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55</v>
      </c>
      <c r="E172" s="35">
        <v>2</v>
      </c>
      <c r="F172" s="35">
        <v>57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35</v>
      </c>
      <c r="E173" s="35">
        <v>1</v>
      </c>
      <c r="F173" s="35">
        <v>36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20</v>
      </c>
      <c r="E174" s="35">
        <v>1</v>
      </c>
      <c r="F174" s="35">
        <v>21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2</v>
      </c>
      <c r="E175" s="35">
        <v>0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175</v>
      </c>
      <c r="E176" s="35">
        <v>13</v>
      </c>
      <c r="F176" s="35">
        <v>188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0.18696883852691218</v>
      </c>
      <c r="E180" s="37">
        <v>5.5555555555555552E-2</v>
      </c>
      <c r="F180" s="37">
        <v>0.18059299191374664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0.15580736543909349</v>
      </c>
      <c r="E181" s="37">
        <v>0.1111111111111111</v>
      </c>
      <c r="F181" s="37">
        <v>0.15363881401617252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9.9150141643059492E-2</v>
      </c>
      <c r="E182" s="37">
        <v>5.5555555555555552E-2</v>
      </c>
      <c r="F182" s="37">
        <v>9.7035040431266845E-2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5.6657223796033995E-2</v>
      </c>
      <c r="E183" s="37">
        <v>5.5555555555555552E-2</v>
      </c>
      <c r="F183" s="37">
        <v>5.6603773584905662E-2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5.6657223796033997E-3</v>
      </c>
      <c r="E184" s="37">
        <v>0</v>
      </c>
      <c r="F184" s="37">
        <v>5.3908355795148251E-3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0.49575070821529743</v>
      </c>
      <c r="E185" s="37">
        <v>0.72222222222222221</v>
      </c>
      <c r="F185" s="37">
        <v>0.50673854447439348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30</v>
      </c>
      <c r="E189" s="35">
        <v>2</v>
      </c>
      <c r="F189" s="35">
        <v>32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29</v>
      </c>
      <c r="E190" s="35">
        <v>3</v>
      </c>
      <c r="F190" s="35">
        <v>32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3</v>
      </c>
      <c r="E191" s="35">
        <v>0</v>
      </c>
      <c r="F191" s="35">
        <v>3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5</v>
      </c>
      <c r="E193" s="35">
        <v>0</v>
      </c>
      <c r="F193" s="35">
        <v>5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285</v>
      </c>
      <c r="E194" s="35">
        <v>13</v>
      </c>
      <c r="F194" s="35">
        <v>298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8.4985835694050993E-2</v>
      </c>
      <c r="E197" s="37">
        <v>0.1111111111111111</v>
      </c>
      <c r="F197" s="37">
        <v>8.6253369272237201E-2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8.2152974504249299E-2</v>
      </c>
      <c r="E198" s="37">
        <v>0.16666666666666666</v>
      </c>
      <c r="F198" s="37">
        <v>8.6253369272237201E-2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8.4985835694051E-3</v>
      </c>
      <c r="E199" s="37">
        <v>0</v>
      </c>
      <c r="F199" s="37">
        <v>8.0862533692722376E-3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2.8328611898016999E-3</v>
      </c>
      <c r="E200" s="37">
        <v>0</v>
      </c>
      <c r="F200" s="37">
        <v>2.6954177897574125E-3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1.4164305949008499E-2</v>
      </c>
      <c r="E201" s="37">
        <v>0</v>
      </c>
      <c r="F201" s="37">
        <v>1.3477088948787063E-2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0.80736543909348446</v>
      </c>
      <c r="E202" s="37">
        <v>0.72222222222222221</v>
      </c>
      <c r="F202" s="37">
        <v>0.80323450134770891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71</v>
      </c>
      <c r="E205" s="35">
        <v>1</v>
      </c>
      <c r="F205" s="35">
        <v>72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69</v>
      </c>
      <c r="E206" s="35">
        <v>2</v>
      </c>
      <c r="F206" s="35">
        <v>71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30</v>
      </c>
      <c r="E207" s="35">
        <v>2</v>
      </c>
      <c r="F207" s="35">
        <v>32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8</v>
      </c>
      <c r="E208" s="35">
        <v>0</v>
      </c>
      <c r="F208" s="35">
        <v>8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175</v>
      </c>
      <c r="E210" s="35">
        <v>13</v>
      </c>
      <c r="F210" s="35">
        <v>188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0.20113314447592068</v>
      </c>
      <c r="E214" s="37">
        <v>5.5555555555555552E-2</v>
      </c>
      <c r="F214" s="37">
        <v>0.19407008086253369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0.19546742209631729</v>
      </c>
      <c r="E215" s="37">
        <v>0.1111111111111111</v>
      </c>
      <c r="F215" s="37">
        <v>0.19137466307277629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8.4985835694050993E-2</v>
      </c>
      <c r="E216" s="37">
        <v>0.1111111111111111</v>
      </c>
      <c r="F216" s="37">
        <v>8.6253369272237201E-2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2.2662889518413599E-2</v>
      </c>
      <c r="E217" s="37">
        <v>0</v>
      </c>
      <c r="F217" s="37">
        <v>2.15633423180593E-2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0.49575070821529743</v>
      </c>
      <c r="E219" s="37">
        <v>0.72222222222222221</v>
      </c>
      <c r="F219" s="37">
        <v>0.50673854447439348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107</v>
      </c>
      <c r="E222" s="35">
        <v>4</v>
      </c>
      <c r="F222" s="35">
        <v>111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58</v>
      </c>
      <c r="E223" s="35">
        <v>1</v>
      </c>
      <c r="F223" s="35">
        <v>59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12</v>
      </c>
      <c r="E224" s="35">
        <v>0</v>
      </c>
      <c r="F224" s="35">
        <v>12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175</v>
      </c>
      <c r="E227" s="35">
        <v>13</v>
      </c>
      <c r="F227" s="35">
        <v>188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0.30311614730878189</v>
      </c>
      <c r="E230" s="37">
        <v>0.22222222222222221</v>
      </c>
      <c r="F230" s="37">
        <v>0.29919137466307277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0.1643059490084986</v>
      </c>
      <c r="E231" s="37">
        <v>5.5555555555555552E-2</v>
      </c>
      <c r="F231" s="37">
        <v>0.15902964959568733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3.39943342776204E-2</v>
      </c>
      <c r="E232" s="37">
        <v>0</v>
      </c>
      <c r="F232" s="37">
        <v>3.2345013477088951E-2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2.8328611898016999E-3</v>
      </c>
      <c r="E233" s="37">
        <v>0</v>
      </c>
      <c r="F233" s="37">
        <v>2.6954177897574125E-3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0.49575070821529743</v>
      </c>
      <c r="E235" s="37">
        <v>0.72222222222222221</v>
      </c>
      <c r="F235" s="37">
        <v>0.50673854447439348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124</v>
      </c>
      <c r="E238" s="35">
        <v>4</v>
      </c>
      <c r="F238" s="35">
        <v>128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48</v>
      </c>
      <c r="E239" s="35">
        <v>1</v>
      </c>
      <c r="F239" s="35">
        <v>49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5</v>
      </c>
      <c r="E240" s="35">
        <v>0</v>
      </c>
      <c r="F240" s="35">
        <v>5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</v>
      </c>
      <c r="E241" s="35">
        <v>0</v>
      </c>
      <c r="F241" s="35">
        <v>1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175</v>
      </c>
      <c r="E243" s="35">
        <v>13</v>
      </c>
      <c r="F243" s="35">
        <v>188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0.35127478753541075</v>
      </c>
      <c r="E246" s="37">
        <v>0.22222222222222221</v>
      </c>
      <c r="F246" s="37">
        <v>0.34501347708894881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0.1359773371104816</v>
      </c>
      <c r="E247" s="37">
        <v>5.5555555555555552E-2</v>
      </c>
      <c r="F247" s="37">
        <v>0.13207547169811321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1.4164305949008499E-2</v>
      </c>
      <c r="E248" s="37">
        <v>0</v>
      </c>
      <c r="F248" s="37">
        <v>1.3477088948787063E-2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2.8328611898016999E-3</v>
      </c>
      <c r="E249" s="37">
        <v>0</v>
      </c>
      <c r="F249" s="37">
        <v>2.6954177897574125E-3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0.49575070821529743</v>
      </c>
      <c r="E251" s="37">
        <v>0.72222222222222221</v>
      </c>
      <c r="F251" s="37">
        <v>0.50673854447439348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77</v>
      </c>
      <c r="E256" s="35">
        <v>1</v>
      </c>
      <c r="F256" s="35">
        <v>78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65</v>
      </c>
      <c r="E257" s="35">
        <v>3</v>
      </c>
      <c r="F257" s="35">
        <v>68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32</v>
      </c>
      <c r="E258" s="35">
        <v>1</v>
      </c>
      <c r="F258" s="35">
        <v>33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3</v>
      </c>
      <c r="E259" s="35">
        <v>0</v>
      </c>
      <c r="F259" s="35">
        <v>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1</v>
      </c>
      <c r="E260" s="35">
        <v>0</v>
      </c>
      <c r="F260" s="35">
        <v>1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175</v>
      </c>
      <c r="E261" s="35">
        <v>13</v>
      </c>
      <c r="F261" s="35">
        <v>188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0.21813031161473087</v>
      </c>
      <c r="E264" s="37">
        <v>5.5555555555555552E-2</v>
      </c>
      <c r="F264" s="37">
        <v>0.21024258760107817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0.18413597733711048</v>
      </c>
      <c r="E265" s="37">
        <v>0.22222222222222221</v>
      </c>
      <c r="F265" s="37">
        <v>0.18328840970350405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9.0651558073654395E-2</v>
      </c>
      <c r="E266" s="37">
        <v>0</v>
      </c>
      <c r="F266" s="37">
        <v>8.8948787061994605E-2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8.4985835694051E-3</v>
      </c>
      <c r="E267" s="37">
        <v>0</v>
      </c>
      <c r="F267" s="37">
        <v>8.0862533692722376E-3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2.8328611898016999E-3</v>
      </c>
      <c r="E268" s="37">
        <v>0</v>
      </c>
      <c r="F268" s="37">
        <v>2.6954177897574125E-3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0.49575070821529743</v>
      </c>
      <c r="E269" s="37">
        <v>0.72222222222222221</v>
      </c>
      <c r="F269" s="37">
        <v>0.50673854447439348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75</v>
      </c>
      <c r="E272" s="35">
        <v>1</v>
      </c>
      <c r="F272" s="35">
        <v>76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69</v>
      </c>
      <c r="E273" s="35">
        <v>4</v>
      </c>
      <c r="F273" s="35">
        <v>73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29</v>
      </c>
      <c r="E274" s="35">
        <v>0</v>
      </c>
      <c r="F274" s="35">
        <v>29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4</v>
      </c>
      <c r="E275" s="35">
        <v>0</v>
      </c>
      <c r="F275" s="35">
        <v>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1</v>
      </c>
      <c r="E276" s="35">
        <v>0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175</v>
      </c>
      <c r="E277" s="35">
        <v>13</v>
      </c>
      <c r="F277" s="35">
        <v>188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0.21246458923512748</v>
      </c>
      <c r="E280" s="37">
        <v>5.5555555555555552E-2</v>
      </c>
      <c r="F280" s="37">
        <v>0.20485175202156333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0.19546742209631729</v>
      </c>
      <c r="E281" s="37">
        <v>0.22222222222222221</v>
      </c>
      <c r="F281" s="37">
        <v>0.19676549865229109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8.2152974504249299E-2</v>
      </c>
      <c r="E282" s="37">
        <v>0</v>
      </c>
      <c r="F282" s="37">
        <v>7.8167115902964962E-2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1.1331444759206799E-2</v>
      </c>
      <c r="E283" s="37">
        <v>0</v>
      </c>
      <c r="F283" s="37">
        <v>1.078167115902965E-2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2.8328611898016999E-3</v>
      </c>
      <c r="E284" s="37">
        <v>0</v>
      </c>
      <c r="F284" s="37">
        <v>2.6954177897574125E-3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0.49575070821529743</v>
      </c>
      <c r="E285" s="37">
        <v>0.72222222222222221</v>
      </c>
      <c r="F285" s="37">
        <v>0.50673854447439348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5.5555555555555552E-2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0</v>
      </c>
    </row>
    <row r="298" spans="3:19" ht="42">
      <c r="C298" s="34" t="s">
        <v>191</v>
      </c>
      <c r="D298" s="37">
        <v>0.1111111111111111</v>
      </c>
    </row>
    <row r="299" spans="3:19" ht="21">
      <c r="C299" s="34" t="s">
        <v>192</v>
      </c>
      <c r="D299" s="37">
        <v>0.1111111111111111</v>
      </c>
    </row>
    <row r="300" spans="3:19" ht="21">
      <c r="C300" s="34" t="s">
        <v>193</v>
      </c>
      <c r="D300" s="37">
        <v>0.27777777777777779</v>
      </c>
    </row>
    <row r="301" spans="3:19" ht="42">
      <c r="C301" s="34" t="s">
        <v>194</v>
      </c>
      <c r="D301" s="37">
        <v>0.27777777777777779</v>
      </c>
    </row>
    <row r="302" spans="3:19" ht="42">
      <c r="C302" s="34" t="s">
        <v>195</v>
      </c>
      <c r="D302" s="37">
        <v>0.33333333333333331</v>
      </c>
    </row>
    <row r="303" spans="3:19" ht="21">
      <c r="C303" s="34" t="s">
        <v>196</v>
      </c>
      <c r="D303" s="37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3</v>
      </c>
      <c r="E311" s="35">
        <v>2</v>
      </c>
      <c r="F311" s="35">
        <v>5</v>
      </c>
    </row>
    <row r="312" spans="3:16" ht="21">
      <c r="C312" s="40" t="s">
        <v>17</v>
      </c>
      <c r="D312" s="35">
        <v>4</v>
      </c>
      <c r="E312" s="35">
        <v>0</v>
      </c>
      <c r="F312" s="35">
        <v>4</v>
      </c>
    </row>
    <row r="313" spans="3:16" ht="21">
      <c r="C313" s="40" t="s">
        <v>198</v>
      </c>
      <c r="D313" s="35">
        <v>0</v>
      </c>
      <c r="E313" s="35">
        <v>2</v>
      </c>
      <c r="F313" s="35">
        <v>2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0.42857142857142855</v>
      </c>
      <c r="E316" s="37">
        <v>0.5</v>
      </c>
      <c r="F316" s="37">
        <v>0.45454545454545453</v>
      </c>
    </row>
    <row r="317" spans="3:16" ht="21">
      <c r="C317" s="40" t="s">
        <v>17</v>
      </c>
      <c r="D317" s="37">
        <v>0.5714285714285714</v>
      </c>
      <c r="E317" s="37">
        <v>0</v>
      </c>
      <c r="F317" s="37">
        <v>0.36363636363636365</v>
      </c>
    </row>
    <row r="318" spans="3:16" ht="24" customHeight="1">
      <c r="C318" s="40" t="s">
        <v>198</v>
      </c>
      <c r="D318" s="37">
        <v>0</v>
      </c>
      <c r="E318" s="37">
        <v>0.5</v>
      </c>
      <c r="F318" s="37">
        <v>0.18181818181818182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3</v>
      </c>
      <c r="E325" s="35">
        <v>0</v>
      </c>
      <c r="F325" s="35">
        <v>3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6">
        <v>2</v>
      </c>
      <c r="E327" s="76">
        <v>0</v>
      </c>
      <c r="F327" s="76">
        <v>2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1</v>
      </c>
      <c r="E331" s="37">
        <v>0</v>
      </c>
      <c r="F331" s="37">
        <v>0.6</v>
      </c>
    </row>
    <row r="332" spans="3:16" ht="21">
      <c r="C332" s="34" t="s">
        <v>83</v>
      </c>
      <c r="D332" s="37">
        <v>1.6666666666666667</v>
      </c>
      <c r="E332" s="37">
        <v>0</v>
      </c>
      <c r="F332" s="37">
        <v>1</v>
      </c>
    </row>
    <row r="333" spans="3:16" ht="21">
      <c r="C333" s="50" t="s">
        <v>84</v>
      </c>
      <c r="D333" s="92">
        <v>0.66666666666666663</v>
      </c>
      <c r="E333" s="92">
        <v>0</v>
      </c>
      <c r="F333" s="92">
        <v>0.4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202</v>
      </c>
    </row>
    <row r="344" spans="3:16" ht="21">
      <c r="C344" s="40" t="s">
        <v>17</v>
      </c>
      <c r="D344" s="77">
        <v>26</v>
      </c>
    </row>
    <row r="345" spans="3:16" ht="21">
      <c r="C345" s="40" t="s">
        <v>171</v>
      </c>
      <c r="D345" s="77">
        <v>125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0.57223796033994334</v>
      </c>
    </row>
    <row r="349" spans="3:16" ht="21">
      <c r="C349" s="40" t="s">
        <v>17</v>
      </c>
      <c r="D349" s="37">
        <v>7.3654390934844188E-2</v>
      </c>
    </row>
    <row r="350" spans="3:16" ht="21">
      <c r="C350" s="40" t="s">
        <v>171</v>
      </c>
      <c r="D350" s="37">
        <v>0.35410764872521244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18</v>
      </c>
    </row>
    <row r="356" spans="3:4" ht="23.25" customHeight="1">
      <c r="C356" s="34" t="s">
        <v>83</v>
      </c>
      <c r="D356" s="77">
        <v>147</v>
      </c>
    </row>
    <row r="357" spans="3:4" ht="23.25" customHeight="1">
      <c r="C357" s="34" t="s">
        <v>202</v>
      </c>
      <c r="D357" s="77">
        <v>13</v>
      </c>
    </row>
    <row r="358" spans="3:4" ht="23.25" customHeight="1">
      <c r="C358" s="34" t="s">
        <v>203</v>
      </c>
      <c r="D358" s="77">
        <v>5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8</v>
      </c>
    </row>
    <row r="361" spans="3:4" ht="23.25" customHeight="1">
      <c r="C361" s="34" t="s">
        <v>205</v>
      </c>
      <c r="D361" s="77">
        <v>1</v>
      </c>
    </row>
    <row r="362" spans="3:4" ht="23.25" customHeight="1">
      <c r="C362" s="34" t="s">
        <v>206</v>
      </c>
      <c r="D362" s="77">
        <v>8</v>
      </c>
    </row>
    <row r="363" spans="3:4" ht="23.25" customHeight="1">
      <c r="C363" s="34" t="s">
        <v>171</v>
      </c>
      <c r="D363" s="77">
        <v>20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8.9108910891089105E-2</v>
      </c>
    </row>
    <row r="367" spans="3:4" ht="21">
      <c r="C367" s="34" t="s">
        <v>83</v>
      </c>
      <c r="D367" s="37">
        <v>0.7277227722772277</v>
      </c>
    </row>
    <row r="368" spans="3:4" ht="21">
      <c r="C368" s="34" t="s">
        <v>202</v>
      </c>
      <c r="D368" s="37">
        <v>6.4356435643564358E-2</v>
      </c>
    </row>
    <row r="369" spans="3:16" ht="21">
      <c r="C369" s="34" t="s">
        <v>203</v>
      </c>
      <c r="D369" s="37">
        <v>2.4752475247524754E-2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3.9603960396039604E-2</v>
      </c>
    </row>
    <row r="372" spans="3:16" ht="21">
      <c r="C372" s="34" t="s">
        <v>205</v>
      </c>
      <c r="D372" s="37">
        <v>4.9504950495049506E-3</v>
      </c>
    </row>
    <row r="373" spans="3:16" ht="21">
      <c r="C373" s="34" t="s">
        <v>206</v>
      </c>
      <c r="D373" s="37">
        <v>3.9603960396039604E-2</v>
      </c>
    </row>
    <row r="374" spans="3:16" ht="21">
      <c r="C374" s="34" t="s">
        <v>171</v>
      </c>
      <c r="D374" s="37">
        <v>9.9009900990099015E-2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0.2857142857142857</v>
      </c>
      <c r="E379" s="37">
        <v>0</v>
      </c>
    </row>
    <row r="380" spans="3:16" ht="21">
      <c r="C380" s="34" t="s">
        <v>209</v>
      </c>
      <c r="D380" s="37">
        <v>0.2857142857142857</v>
      </c>
      <c r="E380" s="37">
        <v>0</v>
      </c>
    </row>
    <row r="381" spans="3:16" ht="21">
      <c r="C381" s="34" t="s">
        <v>210</v>
      </c>
      <c r="D381" s="37">
        <v>0.2857142857142857</v>
      </c>
      <c r="E381" s="37">
        <v>0</v>
      </c>
    </row>
    <row r="382" spans="3:16" ht="21">
      <c r="C382" s="34" t="s">
        <v>211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2.8328611898016999E-3</v>
      </c>
      <c r="E389" s="37">
        <v>0</v>
      </c>
      <c r="F389" s="37">
        <v>0.14285714285714285</v>
      </c>
      <c r="G389" s="37">
        <v>0</v>
      </c>
    </row>
    <row r="390" spans="3:16" ht="21">
      <c r="C390" s="34" t="s">
        <v>86</v>
      </c>
      <c r="D390" s="37">
        <v>2.8328611898016999E-3</v>
      </c>
      <c r="E390" s="37">
        <v>0.1111111111111111</v>
      </c>
      <c r="F390" s="37">
        <v>0</v>
      </c>
      <c r="G390" s="37">
        <v>0</v>
      </c>
    </row>
    <row r="391" spans="3:16" ht="63">
      <c r="C391" s="34" t="s">
        <v>87</v>
      </c>
      <c r="D391" s="37">
        <v>3.39943342776204E-2</v>
      </c>
      <c r="E391" s="37">
        <v>0</v>
      </c>
      <c r="F391" s="37">
        <v>0.14285714285714285</v>
      </c>
      <c r="G391" s="37">
        <v>0</v>
      </c>
    </row>
    <row r="392" spans="3:16" ht="21">
      <c r="C392" s="34" t="s">
        <v>213</v>
      </c>
      <c r="D392" s="37">
        <v>2.8328611898016999E-3</v>
      </c>
      <c r="E392" s="37">
        <v>0</v>
      </c>
      <c r="F392" s="37">
        <v>0</v>
      </c>
      <c r="G392" s="37">
        <v>0</v>
      </c>
    </row>
    <row r="393" spans="3:16" ht="21">
      <c r="C393" s="34" t="s">
        <v>214</v>
      </c>
      <c r="D393" s="37">
        <v>5.6657223796033997E-3</v>
      </c>
      <c r="E393" s="37">
        <v>0</v>
      </c>
      <c r="F393" s="37">
        <v>0</v>
      </c>
      <c r="G393" s="37">
        <v>0</v>
      </c>
    </row>
    <row r="394" spans="3:16" ht="21">
      <c r="C394" s="34" t="s">
        <v>215</v>
      </c>
      <c r="D394" s="37">
        <v>5.6657223796033997E-3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2.8328611898016998E-2</v>
      </c>
      <c r="E395" s="37">
        <v>5.5555555555555552E-2</v>
      </c>
      <c r="F395" s="37">
        <v>0</v>
      </c>
      <c r="G395" s="37">
        <v>0</v>
      </c>
    </row>
    <row r="396" spans="3:16" ht="21">
      <c r="C396" s="34" t="s">
        <v>89</v>
      </c>
      <c r="D396" s="37">
        <v>0.29745042492917845</v>
      </c>
      <c r="E396" s="37">
        <v>0.61111111111111116</v>
      </c>
      <c r="F396" s="37">
        <v>0.2857142857142857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7</v>
      </c>
      <c r="E420" s="35">
        <v>3</v>
      </c>
      <c r="F420" s="35">
        <v>2</v>
      </c>
      <c r="G420" s="54"/>
    </row>
    <row r="421" spans="3:16" ht="21">
      <c r="C421" s="40" t="s">
        <v>17</v>
      </c>
      <c r="D421" s="35">
        <v>10</v>
      </c>
      <c r="E421" s="35">
        <v>4</v>
      </c>
      <c r="F421" s="35">
        <v>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0.41176470588235292</v>
      </c>
      <c r="E424" s="37">
        <v>0.42857142857142855</v>
      </c>
      <c r="F424" s="37">
        <v>1</v>
      </c>
    </row>
    <row r="425" spans="3:16" ht="21">
      <c r="C425" s="40" t="s">
        <v>17</v>
      </c>
      <c r="D425" s="37">
        <v>0.58823529411764708</v>
      </c>
      <c r="E425" s="37">
        <v>0.5714285714285714</v>
      </c>
      <c r="F425" s="37">
        <v>0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4</v>
      </c>
      <c r="E432" s="35">
        <v>2</v>
      </c>
      <c r="F432" s="35">
        <v>0</v>
      </c>
      <c r="G432" s="35">
        <v>6</v>
      </c>
    </row>
    <row r="433" spans="3:7" ht="21.75" customHeight="1">
      <c r="C433" s="34" t="s">
        <v>93</v>
      </c>
      <c r="D433" s="35">
        <v>2</v>
      </c>
      <c r="E433" s="35">
        <v>0</v>
      </c>
      <c r="F433" s="35">
        <v>0</v>
      </c>
      <c r="G433" s="35">
        <v>2</v>
      </c>
    </row>
    <row r="434" spans="3:7" ht="21.75" customHeight="1">
      <c r="C434" s="34" t="s">
        <v>218</v>
      </c>
      <c r="D434" s="35">
        <v>2</v>
      </c>
      <c r="E434" s="35">
        <v>0</v>
      </c>
      <c r="F434" s="35">
        <v>0</v>
      </c>
      <c r="G434" s="35">
        <v>2</v>
      </c>
    </row>
    <row r="435" spans="3:7" ht="21.75" customHeight="1">
      <c r="C435" s="34" t="s">
        <v>94</v>
      </c>
      <c r="D435" s="35">
        <v>0</v>
      </c>
      <c r="E435" s="35">
        <v>1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7</v>
      </c>
      <c r="E436" s="35">
        <v>1</v>
      </c>
      <c r="F436" s="35">
        <v>1</v>
      </c>
      <c r="G436" s="35">
        <v>9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0.3888888888888889</v>
      </c>
      <c r="E445" s="37">
        <v>0.14285714285714285</v>
      </c>
      <c r="F445" s="37">
        <v>0.25</v>
      </c>
      <c r="G445" s="37">
        <v>0.31034482758620691</v>
      </c>
    </row>
    <row r="446" spans="3:7" ht="21">
      <c r="C446" s="34" t="s">
        <v>217</v>
      </c>
      <c r="D446" s="37">
        <v>0.22222222222222221</v>
      </c>
      <c r="E446" s="37">
        <v>0.2857142857142857</v>
      </c>
      <c r="F446" s="37">
        <v>0</v>
      </c>
      <c r="G446" s="37">
        <v>0.20689655172413793</v>
      </c>
    </row>
    <row r="447" spans="3:7" ht="21">
      <c r="C447" s="34" t="s">
        <v>93</v>
      </c>
      <c r="D447" s="37">
        <v>0.1111111111111111</v>
      </c>
      <c r="E447" s="37">
        <v>0</v>
      </c>
      <c r="F447" s="37">
        <v>0</v>
      </c>
      <c r="G447" s="37">
        <v>6.8965517241379309E-2</v>
      </c>
    </row>
    <row r="448" spans="3:7" ht="21">
      <c r="C448" s="34" t="s">
        <v>94</v>
      </c>
      <c r="D448" s="37">
        <v>0</v>
      </c>
      <c r="E448" s="37">
        <v>0.14285714285714285</v>
      </c>
      <c r="F448" s="37">
        <v>0</v>
      </c>
      <c r="G448" s="37">
        <v>3.4482758620689655E-2</v>
      </c>
    </row>
    <row r="449" spans="3:16" ht="21">
      <c r="C449" s="34" t="s">
        <v>218</v>
      </c>
      <c r="D449" s="37">
        <v>0.1111111111111111</v>
      </c>
      <c r="E449" s="37">
        <v>0</v>
      </c>
      <c r="F449" s="37">
        <v>0</v>
      </c>
      <c r="G449" s="37">
        <v>6.8965517241379309E-2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3</v>
      </c>
      <c r="E459" s="35">
        <v>1</v>
      </c>
      <c r="F459" s="35">
        <v>0</v>
      </c>
      <c r="G459" s="35">
        <v>0</v>
      </c>
      <c r="H459" s="35">
        <v>4</v>
      </c>
    </row>
    <row r="460" spans="3:16" ht="21">
      <c r="C460" s="34" t="s">
        <v>222</v>
      </c>
      <c r="D460" s="35">
        <v>14</v>
      </c>
      <c r="E460" s="35">
        <v>0</v>
      </c>
      <c r="F460" s="35">
        <v>0</v>
      </c>
      <c r="G460" s="35">
        <v>0</v>
      </c>
      <c r="H460" s="35">
        <v>14</v>
      </c>
    </row>
    <row r="461" spans="3:16" ht="42">
      <c r="C461" s="34" t="s">
        <v>223</v>
      </c>
      <c r="D461" s="35">
        <v>8</v>
      </c>
      <c r="E461" s="35">
        <v>0</v>
      </c>
      <c r="F461" s="35">
        <v>0</v>
      </c>
      <c r="G461" s="35">
        <v>0</v>
      </c>
      <c r="H461" s="35">
        <v>8</v>
      </c>
    </row>
    <row r="462" spans="3:16" ht="21">
      <c r="C462" s="34" t="s">
        <v>17</v>
      </c>
      <c r="D462" s="35">
        <v>114</v>
      </c>
      <c r="E462" s="35">
        <v>4</v>
      </c>
      <c r="F462" s="35">
        <v>1</v>
      </c>
      <c r="G462" s="35">
        <v>0</v>
      </c>
      <c r="H462" s="35">
        <v>119</v>
      </c>
    </row>
    <row r="463" spans="3:16" ht="21">
      <c r="C463" s="34" t="s">
        <v>171</v>
      </c>
      <c r="D463" s="35">
        <v>133</v>
      </c>
      <c r="E463" s="35">
        <v>10</v>
      </c>
      <c r="F463" s="35">
        <v>5</v>
      </c>
      <c r="G463" s="35">
        <v>4</v>
      </c>
      <c r="H463" s="35">
        <v>152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9.9009900990099011E-3</v>
      </c>
      <c r="E466" s="78">
        <v>6.25E-2</v>
      </c>
      <c r="F466" s="78">
        <v>0</v>
      </c>
      <c r="G466" s="78">
        <v>0</v>
      </c>
      <c r="H466" s="78">
        <v>1.2121212121212121E-2</v>
      </c>
    </row>
    <row r="467" spans="3:16" ht="21">
      <c r="C467" s="34" t="s">
        <v>222</v>
      </c>
      <c r="D467" s="78">
        <v>4.6204620462046202E-2</v>
      </c>
      <c r="E467" s="78">
        <v>0</v>
      </c>
      <c r="F467" s="78">
        <v>0</v>
      </c>
      <c r="G467" s="78">
        <v>0</v>
      </c>
      <c r="H467" s="78">
        <v>4.2424242424242427E-2</v>
      </c>
    </row>
    <row r="468" spans="3:16" ht="42">
      <c r="C468" s="34" t="s">
        <v>223</v>
      </c>
      <c r="D468" s="78">
        <v>2.6402640264026403E-2</v>
      </c>
      <c r="E468" s="78">
        <v>0</v>
      </c>
      <c r="F468" s="78">
        <v>0</v>
      </c>
      <c r="G468" s="78">
        <v>0</v>
      </c>
      <c r="H468" s="78">
        <v>2.4242424242424242E-2</v>
      </c>
    </row>
    <row r="469" spans="3:16" ht="21">
      <c r="C469" s="34" t="s">
        <v>17</v>
      </c>
      <c r="D469" s="78">
        <v>0.37623762376237624</v>
      </c>
      <c r="E469" s="78">
        <v>0.25</v>
      </c>
      <c r="F469" s="78">
        <v>0.14285714285714285</v>
      </c>
      <c r="G469" s="78">
        <v>0</v>
      </c>
      <c r="H469" s="78">
        <v>0.3606060606060606</v>
      </c>
    </row>
    <row r="470" spans="3:16" ht="44.25" customHeight="1">
      <c r="C470" s="34" t="s">
        <v>171</v>
      </c>
      <c r="D470" s="78">
        <v>0.43894389438943893</v>
      </c>
      <c r="E470" s="78">
        <v>0.625</v>
      </c>
      <c r="F470" s="78">
        <v>0.7142857142857143</v>
      </c>
      <c r="G470" s="78">
        <v>1</v>
      </c>
      <c r="H470" s="78">
        <v>0.46060606060606063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11</v>
      </c>
      <c r="E475" s="35">
        <v>1</v>
      </c>
      <c r="F475" s="35">
        <v>0</v>
      </c>
      <c r="G475" s="35">
        <v>0</v>
      </c>
      <c r="H475" s="35">
        <v>12</v>
      </c>
    </row>
    <row r="476" spans="3:16" ht="42">
      <c r="C476" s="34" t="s">
        <v>226</v>
      </c>
      <c r="D476" s="35">
        <v>59</v>
      </c>
      <c r="E476" s="35">
        <v>3</v>
      </c>
      <c r="F476" s="35">
        <v>0</v>
      </c>
      <c r="G476" s="35">
        <v>0</v>
      </c>
      <c r="H476" s="35">
        <v>62</v>
      </c>
    </row>
    <row r="477" spans="3:16" ht="21">
      <c r="C477" s="34" t="s">
        <v>227</v>
      </c>
      <c r="D477" s="35">
        <v>8</v>
      </c>
      <c r="E477" s="35">
        <v>2</v>
      </c>
      <c r="F477" s="35">
        <v>1</v>
      </c>
      <c r="G477" s="35">
        <v>0</v>
      </c>
      <c r="H477" s="35">
        <v>11</v>
      </c>
    </row>
    <row r="478" spans="3:16" ht="21">
      <c r="C478" s="34" t="s">
        <v>228</v>
      </c>
      <c r="D478" s="35">
        <v>1</v>
      </c>
      <c r="E478" s="35">
        <v>0</v>
      </c>
      <c r="F478" s="35">
        <v>0</v>
      </c>
      <c r="G478" s="35">
        <v>0</v>
      </c>
      <c r="H478" s="35">
        <v>1</v>
      </c>
    </row>
    <row r="479" spans="3:16" ht="42">
      <c r="C479" s="34" t="s">
        <v>229</v>
      </c>
      <c r="D479" s="35">
        <v>65</v>
      </c>
      <c r="E479" s="35">
        <v>1</v>
      </c>
      <c r="F479" s="35">
        <v>1</v>
      </c>
      <c r="G479" s="35">
        <v>0</v>
      </c>
      <c r="H479" s="35">
        <v>67</v>
      </c>
    </row>
    <row r="480" spans="3:16" ht="21">
      <c r="C480" s="34" t="s">
        <v>171</v>
      </c>
      <c r="D480" s="35">
        <v>188</v>
      </c>
      <c r="E480" s="35">
        <v>10</v>
      </c>
      <c r="F480" s="35">
        <v>3</v>
      </c>
      <c r="G480" s="35">
        <v>2</v>
      </c>
      <c r="H480" s="35">
        <v>203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3.1161473087818695E-2</v>
      </c>
      <c r="E483" s="78">
        <v>5.5555555555555552E-2</v>
      </c>
      <c r="F483" s="78">
        <v>0</v>
      </c>
      <c r="G483" s="78">
        <v>0</v>
      </c>
      <c r="H483" s="78">
        <v>3.1413612565445025E-2</v>
      </c>
    </row>
    <row r="484" spans="3:16" ht="42">
      <c r="C484" s="34" t="s">
        <v>226</v>
      </c>
      <c r="D484" s="78">
        <v>0.16713881019830029</v>
      </c>
      <c r="E484" s="78">
        <v>0.16666666666666666</v>
      </c>
      <c r="F484" s="78">
        <v>0</v>
      </c>
      <c r="G484" s="78">
        <v>0</v>
      </c>
      <c r="H484" s="78">
        <v>0.16230366492146597</v>
      </c>
    </row>
    <row r="485" spans="3:16" ht="21">
      <c r="C485" s="34" t="s">
        <v>227</v>
      </c>
      <c r="D485" s="78">
        <v>2.2662889518413599E-2</v>
      </c>
      <c r="E485" s="78">
        <v>0.1111111111111111</v>
      </c>
      <c r="F485" s="78">
        <v>0.14285714285714285</v>
      </c>
      <c r="G485" s="78">
        <v>0</v>
      </c>
      <c r="H485" s="78">
        <v>2.8795811518324606E-2</v>
      </c>
    </row>
    <row r="486" spans="3:16" ht="21">
      <c r="C486" s="34" t="s">
        <v>228</v>
      </c>
      <c r="D486" s="78">
        <v>2.8328611898016999E-3</v>
      </c>
      <c r="E486" s="78">
        <v>0</v>
      </c>
      <c r="F486" s="78">
        <v>0</v>
      </c>
      <c r="G486" s="78">
        <v>0</v>
      </c>
      <c r="H486" s="78">
        <v>2.617801047120419E-3</v>
      </c>
    </row>
    <row r="487" spans="3:16" ht="42">
      <c r="C487" s="34" t="s">
        <v>229</v>
      </c>
      <c r="D487" s="78">
        <v>0.18413597733711048</v>
      </c>
      <c r="E487" s="78">
        <v>5.5555555555555552E-2</v>
      </c>
      <c r="F487" s="78">
        <v>0.14285714285714285</v>
      </c>
      <c r="G487" s="78">
        <v>0</v>
      </c>
      <c r="H487" s="78">
        <v>0.17539267015706805</v>
      </c>
    </row>
    <row r="488" spans="3:16" ht="21">
      <c r="C488" s="34" t="s">
        <v>171</v>
      </c>
      <c r="D488" s="78">
        <v>0.53257790368271951</v>
      </c>
      <c r="E488" s="78">
        <v>0.55555555555555558</v>
      </c>
      <c r="F488" s="78">
        <v>0.42857142857142855</v>
      </c>
      <c r="G488" s="78">
        <v>0.5</v>
      </c>
      <c r="H488" s="78">
        <v>0.53141361256544506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5</v>
      </c>
      <c r="E494" s="35">
        <v>2</v>
      </c>
      <c r="F494" s="35">
        <v>2</v>
      </c>
      <c r="G494" s="35">
        <v>9</v>
      </c>
    </row>
    <row r="495" spans="3:16" ht="21">
      <c r="C495" s="40" t="s">
        <v>17</v>
      </c>
      <c r="D495" s="35">
        <v>1</v>
      </c>
      <c r="E495" s="35">
        <v>1</v>
      </c>
      <c r="F495" s="35">
        <v>0</v>
      </c>
      <c r="G495" s="35">
        <v>2</v>
      </c>
    </row>
    <row r="496" spans="3:16" ht="21">
      <c r="C496" s="40" t="s">
        <v>171</v>
      </c>
      <c r="D496" s="35">
        <v>12</v>
      </c>
      <c r="E496" s="35">
        <v>1</v>
      </c>
      <c r="F496" s="35">
        <v>2</v>
      </c>
      <c r="G496" s="35">
        <v>15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0.27777777777777779</v>
      </c>
      <c r="E499" s="37">
        <v>0.5</v>
      </c>
      <c r="F499" s="37">
        <v>0.5</v>
      </c>
      <c r="G499" s="37">
        <v>0.34615384615384615</v>
      </c>
    </row>
    <row r="500" spans="3:16" ht="21">
      <c r="C500" s="40" t="s">
        <v>17</v>
      </c>
      <c r="D500" s="37">
        <v>5.5555555555555552E-2</v>
      </c>
      <c r="E500" s="37">
        <v>0.25</v>
      </c>
      <c r="F500" s="37">
        <v>0</v>
      </c>
      <c r="G500" s="37">
        <v>7.6923076923076927E-2</v>
      </c>
    </row>
    <row r="501" spans="3:16" ht="21">
      <c r="C501" s="40" t="s">
        <v>171</v>
      </c>
      <c r="D501" s="37">
        <v>0.66666666666666663</v>
      </c>
      <c r="E501" s="37">
        <v>0.25</v>
      </c>
      <c r="F501" s="37">
        <v>0.5</v>
      </c>
      <c r="G501" s="37">
        <v>0.57692307692307687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2</v>
      </c>
      <c r="E506" s="35">
        <v>2</v>
      </c>
      <c r="F506" s="35">
        <v>0</v>
      </c>
    </row>
    <row r="507" spans="3:16" ht="42">
      <c r="C507" s="34" t="s">
        <v>232</v>
      </c>
      <c r="D507" s="35">
        <v>1</v>
      </c>
      <c r="E507" s="35">
        <v>1</v>
      </c>
      <c r="F507" s="35">
        <v>1</v>
      </c>
    </row>
    <row r="508" spans="3:16" ht="42">
      <c r="C508" s="34" t="s">
        <v>233</v>
      </c>
      <c r="D508" s="35">
        <v>2</v>
      </c>
      <c r="E508" s="35">
        <v>0</v>
      </c>
      <c r="F508" s="35">
        <v>0</v>
      </c>
    </row>
    <row r="509" spans="3:16" ht="21">
      <c r="C509" s="34" t="s">
        <v>234</v>
      </c>
      <c r="D509" s="35">
        <v>0</v>
      </c>
      <c r="E509" s="35">
        <v>0</v>
      </c>
      <c r="F509" s="35">
        <v>0</v>
      </c>
    </row>
    <row r="510" spans="3:16" ht="21">
      <c r="C510" s="34" t="s">
        <v>171</v>
      </c>
      <c r="D510" s="35">
        <v>12</v>
      </c>
      <c r="E510" s="35">
        <v>4</v>
      </c>
      <c r="F510" s="35">
        <v>2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0.1111111111111111</v>
      </c>
      <c r="E513" s="37">
        <v>0.2857142857142857</v>
      </c>
      <c r="F513" s="37">
        <v>0</v>
      </c>
    </row>
    <row r="514" spans="3:16" ht="42">
      <c r="C514" s="34" t="s">
        <v>232</v>
      </c>
      <c r="D514" s="37">
        <v>5.5555555555555552E-2</v>
      </c>
      <c r="E514" s="37">
        <v>0.14285714285714285</v>
      </c>
      <c r="F514" s="37">
        <v>0.25</v>
      </c>
    </row>
    <row r="515" spans="3:16" ht="42">
      <c r="C515" s="34" t="s">
        <v>233</v>
      </c>
      <c r="D515" s="37">
        <v>0.1111111111111111</v>
      </c>
      <c r="E515" s="37">
        <v>0</v>
      </c>
      <c r="F515" s="37">
        <v>0</v>
      </c>
    </row>
    <row r="516" spans="3:16" ht="21">
      <c r="C516" s="34" t="s">
        <v>234</v>
      </c>
      <c r="D516" s="37">
        <v>0</v>
      </c>
      <c r="E516" s="37">
        <v>0</v>
      </c>
      <c r="F516" s="37">
        <v>0</v>
      </c>
    </row>
    <row r="517" spans="3:16" ht="21">
      <c r="C517" s="34" t="s">
        <v>171</v>
      </c>
      <c r="D517" s="37">
        <v>0.66666666666666663</v>
      </c>
      <c r="E517" s="37">
        <v>0.5714285714285714</v>
      </c>
      <c r="F517" s="37">
        <v>0.5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3</v>
      </c>
      <c r="E522" s="35">
        <v>3</v>
      </c>
      <c r="F522" s="35">
        <v>2</v>
      </c>
    </row>
    <row r="523" spans="3:16" ht="21">
      <c r="C523" s="40" t="s">
        <v>17</v>
      </c>
      <c r="D523" s="35">
        <v>3</v>
      </c>
      <c r="E523" s="35">
        <v>0</v>
      </c>
      <c r="F523" s="35">
        <v>0</v>
      </c>
    </row>
    <row r="524" spans="3:16" ht="21">
      <c r="C524" s="40" t="s">
        <v>171</v>
      </c>
      <c r="D524" s="35">
        <v>12</v>
      </c>
      <c r="E524" s="35">
        <v>4</v>
      </c>
      <c r="F524" s="35">
        <v>2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0.16666666666666666</v>
      </c>
      <c r="E527" s="37">
        <v>0.42857142857142855</v>
      </c>
      <c r="F527" s="37">
        <v>0.5</v>
      </c>
    </row>
    <row r="528" spans="3:16" ht="21">
      <c r="C528" s="40" t="s">
        <v>17</v>
      </c>
      <c r="D528" s="37">
        <v>0.16666666666666666</v>
      </c>
      <c r="E528" s="37">
        <v>0</v>
      </c>
      <c r="F528" s="37">
        <v>0</v>
      </c>
    </row>
    <row r="529" spans="3:16" ht="21">
      <c r="C529" s="40" t="s">
        <v>171</v>
      </c>
      <c r="D529" s="37">
        <v>0.66666666666666663</v>
      </c>
      <c r="E529" s="37">
        <v>0.5714285714285714</v>
      </c>
      <c r="F529" s="37">
        <v>0.5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0</v>
      </c>
      <c r="E534" s="35">
        <v>0</v>
      </c>
      <c r="F534" s="35">
        <v>0</v>
      </c>
    </row>
    <row r="535" spans="3:16" ht="42">
      <c r="C535" s="40" t="s">
        <v>239</v>
      </c>
      <c r="D535" s="35">
        <v>2</v>
      </c>
      <c r="E535" s="35">
        <v>0</v>
      </c>
      <c r="F535" s="35">
        <v>0</v>
      </c>
    </row>
    <row r="536" spans="3:16" ht="42">
      <c r="C536" s="40" t="s">
        <v>240</v>
      </c>
      <c r="D536" s="35">
        <v>3</v>
      </c>
      <c r="E536" s="35">
        <v>3</v>
      </c>
      <c r="F536" s="35">
        <v>0</v>
      </c>
    </row>
    <row r="537" spans="3:16" ht="42">
      <c r="C537" s="40" t="s">
        <v>241</v>
      </c>
      <c r="D537" s="35">
        <v>0</v>
      </c>
      <c r="E537" s="35">
        <v>0</v>
      </c>
      <c r="F537" s="35">
        <v>1</v>
      </c>
    </row>
    <row r="538" spans="3:16" ht="42">
      <c r="C538" s="40" t="s">
        <v>242</v>
      </c>
      <c r="D538" s="35">
        <v>0</v>
      </c>
      <c r="E538" s="35">
        <v>0</v>
      </c>
      <c r="F538" s="35">
        <v>0</v>
      </c>
    </row>
    <row r="539" spans="3:16" ht="42">
      <c r="C539" s="40" t="s">
        <v>243</v>
      </c>
      <c r="D539" s="35">
        <v>0</v>
      </c>
      <c r="E539" s="35">
        <v>0</v>
      </c>
      <c r="F539" s="35">
        <v>0</v>
      </c>
    </row>
    <row r="540" spans="3:16" ht="21">
      <c r="C540" s="40" t="s">
        <v>244</v>
      </c>
      <c r="D540" s="35">
        <v>0</v>
      </c>
      <c r="E540" s="35">
        <v>0</v>
      </c>
      <c r="F540" s="35">
        <v>0</v>
      </c>
    </row>
    <row r="541" spans="3:16" ht="21">
      <c r="C541" s="40" t="s">
        <v>171</v>
      </c>
      <c r="D541" s="35">
        <v>12</v>
      </c>
      <c r="E541" s="35">
        <v>4</v>
      </c>
      <c r="F541" s="35">
        <v>2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0</v>
      </c>
      <c r="E544" s="37">
        <v>0</v>
      </c>
      <c r="F544" s="37">
        <v>0</v>
      </c>
    </row>
    <row r="545" spans="3:16" ht="42">
      <c r="C545" s="40" t="s">
        <v>239</v>
      </c>
      <c r="D545" s="37">
        <v>0.1111111111111111</v>
      </c>
      <c r="E545" s="37">
        <v>0</v>
      </c>
      <c r="F545" s="37">
        <v>0</v>
      </c>
    </row>
    <row r="546" spans="3:16" ht="42">
      <c r="C546" s="40" t="s">
        <v>240</v>
      </c>
      <c r="D546" s="37">
        <v>0.16666666666666666</v>
      </c>
      <c r="E546" s="37">
        <v>0.42857142857142855</v>
      </c>
      <c r="F546" s="37">
        <v>0</v>
      </c>
    </row>
    <row r="547" spans="3:16" ht="42">
      <c r="C547" s="40" t="s">
        <v>241</v>
      </c>
      <c r="D547" s="37">
        <v>0</v>
      </c>
      <c r="E547" s="37">
        <v>0</v>
      </c>
      <c r="F547" s="37">
        <v>0.25</v>
      </c>
    </row>
    <row r="548" spans="3:16" ht="42">
      <c r="C548" s="40" t="s">
        <v>242</v>
      </c>
      <c r="D548" s="37">
        <v>0</v>
      </c>
      <c r="E548" s="37">
        <v>0</v>
      </c>
      <c r="F548" s="37">
        <v>0</v>
      </c>
    </row>
    <row r="549" spans="3:16" ht="42">
      <c r="C549" s="40" t="s">
        <v>243</v>
      </c>
      <c r="D549" s="37">
        <v>0</v>
      </c>
      <c r="E549" s="37">
        <v>0</v>
      </c>
      <c r="F549" s="37">
        <v>0</v>
      </c>
    </row>
    <row r="550" spans="3:16" ht="21">
      <c r="C550" s="40" t="s">
        <v>244</v>
      </c>
      <c r="D550" s="37">
        <v>0</v>
      </c>
      <c r="E550" s="37">
        <v>0</v>
      </c>
      <c r="F550" s="37">
        <v>0</v>
      </c>
    </row>
    <row r="551" spans="3:16" ht="21">
      <c r="C551" s="40" t="s">
        <v>171</v>
      </c>
      <c r="D551" s="37">
        <v>0.66666666666666663</v>
      </c>
      <c r="E551" s="37">
        <v>0.5714285714285714</v>
      </c>
      <c r="F551" s="37">
        <v>0.5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79" t="s">
        <v>259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79" t="s">
        <v>260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79" t="s">
        <v>261</v>
      </c>
      <c r="D571" s="35">
        <v>0</v>
      </c>
      <c r="E571" s="35">
        <v>1</v>
      </c>
      <c r="F571" s="35">
        <v>0</v>
      </c>
      <c r="G571" s="35">
        <v>1</v>
      </c>
    </row>
    <row r="572" spans="3:16" ht="23.25" customHeight="1">
      <c r="C572" s="79" t="s">
        <v>262</v>
      </c>
      <c r="D572" s="35">
        <v>5</v>
      </c>
      <c r="E572" s="35">
        <v>2</v>
      </c>
      <c r="F572" s="35">
        <v>1</v>
      </c>
      <c r="G572" s="35">
        <v>8</v>
      </c>
    </row>
    <row r="573" spans="3:16" ht="23.25" customHeight="1">
      <c r="C573" s="79" t="s">
        <v>171</v>
      </c>
      <c r="D573" s="35">
        <v>13</v>
      </c>
      <c r="E573" s="35">
        <v>4</v>
      </c>
      <c r="F573" s="35">
        <v>3</v>
      </c>
      <c r="G573" s="35">
        <v>20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0</v>
      </c>
      <c r="E580" s="35">
        <v>1</v>
      </c>
      <c r="F580" s="35">
        <v>0</v>
      </c>
      <c r="G580" s="35">
        <v>1</v>
      </c>
    </row>
    <row r="581" spans="3:16" ht="21">
      <c r="C581" s="40" t="s">
        <v>17</v>
      </c>
      <c r="D581" s="35">
        <v>1</v>
      </c>
      <c r="E581" s="35">
        <v>0</v>
      </c>
      <c r="F581" s="35">
        <v>0</v>
      </c>
      <c r="G581" s="35">
        <v>1</v>
      </c>
    </row>
    <row r="582" spans="3:16" ht="21">
      <c r="C582" s="40" t="s">
        <v>171</v>
      </c>
      <c r="D582" s="35">
        <v>17</v>
      </c>
      <c r="E582" s="35">
        <v>6</v>
      </c>
      <c r="F582" s="35">
        <v>4</v>
      </c>
      <c r="G582" s="35">
        <v>27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</v>
      </c>
      <c r="E585" s="37">
        <v>0.14285714285714285</v>
      </c>
      <c r="F585" s="37">
        <v>0</v>
      </c>
      <c r="G585" s="37">
        <v>3.4482758620689655E-2</v>
      </c>
    </row>
    <row r="586" spans="3:16" ht="21">
      <c r="C586" s="40" t="s">
        <v>17</v>
      </c>
      <c r="D586" s="37">
        <v>5.5555555555555552E-2</v>
      </c>
      <c r="E586" s="37">
        <v>0</v>
      </c>
      <c r="F586" s="37">
        <v>0</v>
      </c>
      <c r="G586" s="37">
        <v>3.4482758620689655E-2</v>
      </c>
    </row>
    <row r="587" spans="3:16" ht="21">
      <c r="C587" s="40" t="s">
        <v>171</v>
      </c>
      <c r="D587" s="37">
        <v>0.94444444444444442</v>
      </c>
      <c r="E587" s="37">
        <v>0.8571428571428571</v>
      </c>
      <c r="F587" s="37">
        <v>1</v>
      </c>
      <c r="G587" s="37">
        <v>0.93103448275862066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1</v>
      </c>
      <c r="E603" s="35">
        <v>0</v>
      </c>
      <c r="F603" s="35">
        <v>0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0</v>
      </c>
      <c r="E609" s="35">
        <v>1</v>
      </c>
      <c r="F609" s="35">
        <v>0</v>
      </c>
      <c r="G609" s="35">
        <v>1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5</v>
      </c>
      <c r="E619" s="35">
        <v>2</v>
      </c>
      <c r="F619" s="35">
        <v>1</v>
      </c>
      <c r="G619" s="35">
        <v>8</v>
      </c>
    </row>
    <row r="620" spans="3:16" ht="21">
      <c r="C620" s="34" t="s">
        <v>267</v>
      </c>
      <c r="D620" s="35">
        <v>2</v>
      </c>
      <c r="E620" s="35">
        <v>1</v>
      </c>
      <c r="F620" s="35">
        <v>0</v>
      </c>
      <c r="G620" s="35">
        <v>3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10</v>
      </c>
      <c r="E622" s="35">
        <v>4</v>
      </c>
      <c r="F622" s="35">
        <v>2</v>
      </c>
      <c r="G622" s="35">
        <v>16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0.27777777777777779</v>
      </c>
      <c r="E625" s="37">
        <v>0.2857142857142857</v>
      </c>
      <c r="F625" s="37">
        <v>0.25</v>
      </c>
      <c r="G625" s="37">
        <v>0.27586206896551724</v>
      </c>
    </row>
    <row r="626" spans="3:16" ht="21">
      <c r="C626" s="34" t="s">
        <v>267</v>
      </c>
      <c r="D626" s="37">
        <v>0.1111111111111111</v>
      </c>
      <c r="E626" s="37">
        <v>0.14285714285714285</v>
      </c>
      <c r="F626" s="37">
        <v>0</v>
      </c>
      <c r="G626" s="37">
        <v>0.10344827586206896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0.55555555555555558</v>
      </c>
      <c r="E628" s="37">
        <v>0.5714285714285714</v>
      </c>
      <c r="F628" s="37">
        <v>0.5</v>
      </c>
      <c r="G628" s="37">
        <v>0.55172413793103448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223</v>
      </c>
      <c r="E637" s="35">
        <v>7</v>
      </c>
      <c r="F637" s="35">
        <v>2</v>
      </c>
      <c r="G637" s="35">
        <v>1</v>
      </c>
      <c r="H637" s="36">
        <v>233</v>
      </c>
    </row>
    <row r="638" spans="3:16" ht="21">
      <c r="C638" s="40" t="s">
        <v>17</v>
      </c>
      <c r="D638" s="35">
        <v>48</v>
      </c>
      <c r="E638" s="35">
        <v>2</v>
      </c>
      <c r="F638" s="35">
        <v>2</v>
      </c>
      <c r="G638" s="35">
        <v>1</v>
      </c>
      <c r="H638" s="36">
        <v>53</v>
      </c>
    </row>
    <row r="639" spans="3:16" ht="21">
      <c r="C639" s="40" t="s">
        <v>171</v>
      </c>
      <c r="D639" s="35">
        <v>75</v>
      </c>
      <c r="E639" s="35">
        <v>9</v>
      </c>
      <c r="F639" s="35">
        <v>3</v>
      </c>
      <c r="G639" s="35">
        <v>1</v>
      </c>
      <c r="H639" s="36">
        <v>88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0.63172804532577909</v>
      </c>
      <c r="E642" s="37">
        <v>0.3888888888888889</v>
      </c>
      <c r="F642" s="37">
        <v>0.2857142857142857</v>
      </c>
      <c r="G642" s="37">
        <v>0.25</v>
      </c>
      <c r="H642" s="38">
        <v>0.60994764397905754</v>
      </c>
    </row>
    <row r="643" spans="3:8" ht="21">
      <c r="C643" s="40" t="s">
        <v>17</v>
      </c>
      <c r="D643" s="37">
        <v>0.1359773371104816</v>
      </c>
      <c r="E643" s="37">
        <v>0.1111111111111111</v>
      </c>
      <c r="F643" s="37">
        <v>0.2857142857142857</v>
      </c>
      <c r="G643" s="37">
        <v>0.25</v>
      </c>
      <c r="H643" s="38">
        <v>0.13874345549738221</v>
      </c>
    </row>
    <row r="644" spans="3:8" ht="21">
      <c r="C644" s="40" t="s">
        <v>171</v>
      </c>
      <c r="D644" s="37">
        <v>0.21246458923512748</v>
      </c>
      <c r="E644" s="37">
        <v>0.5</v>
      </c>
      <c r="F644" s="37">
        <v>0.42857142857142855</v>
      </c>
      <c r="G644" s="37">
        <v>0.25</v>
      </c>
      <c r="H644" s="38">
        <v>0.23036649214659685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188</v>
      </c>
    </row>
    <row r="664" spans="3:16" ht="21">
      <c r="C664" s="40" t="s">
        <v>17</v>
      </c>
      <c r="D664" s="35">
        <v>66</v>
      </c>
    </row>
    <row r="665" spans="3:16" ht="21">
      <c r="C665" s="40" t="s">
        <v>170</v>
      </c>
      <c r="D665" s="35">
        <v>27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0.66903914590747326</v>
      </c>
    </row>
    <row r="669" spans="3:16" ht="21">
      <c r="C669" s="40" t="s">
        <v>17</v>
      </c>
      <c r="D669" s="37">
        <v>0.23487544483985764</v>
      </c>
    </row>
    <row r="670" spans="3:16" ht="21">
      <c r="C670" s="40" t="s">
        <v>170</v>
      </c>
      <c r="D670" s="37">
        <v>9.6085409252669035E-2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104</v>
      </c>
    </row>
    <row r="679" spans="3:16" ht="21">
      <c r="C679" s="34" t="s">
        <v>168</v>
      </c>
      <c r="D679" s="35">
        <v>132</v>
      </c>
    </row>
    <row r="680" spans="3:16" ht="21">
      <c r="C680" s="34" t="s">
        <v>139</v>
      </c>
      <c r="D680" s="35">
        <v>35</v>
      </c>
    </row>
    <row r="681" spans="3:16" ht="21">
      <c r="C681" s="34" t="s">
        <v>169</v>
      </c>
      <c r="D681" s="35">
        <v>6</v>
      </c>
    </row>
    <row r="682" spans="3:16" ht="21">
      <c r="C682" s="34" t="s">
        <v>170</v>
      </c>
      <c r="D682" s="35">
        <v>4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0.37010676156583627</v>
      </c>
    </row>
    <row r="686" spans="3:16" ht="21">
      <c r="C686" s="34" t="s">
        <v>168</v>
      </c>
      <c r="D686" s="37">
        <v>0.46975088967971529</v>
      </c>
    </row>
    <row r="687" spans="3:16" ht="21">
      <c r="C687" s="34" t="s">
        <v>139</v>
      </c>
      <c r="D687" s="37">
        <v>0.12455516014234876</v>
      </c>
    </row>
    <row r="688" spans="3:16" ht="21">
      <c r="C688" s="34" t="s">
        <v>169</v>
      </c>
      <c r="D688" s="37">
        <v>2.1352313167259787E-2</v>
      </c>
    </row>
    <row r="689" spans="3:16" ht="21">
      <c r="C689" s="34" t="s">
        <v>170</v>
      </c>
      <c r="D689" s="37">
        <v>1.4234875444839857E-2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3</v>
      </c>
      <c r="E696" s="35">
        <v>0</v>
      </c>
      <c r="F696" s="35">
        <v>0</v>
      </c>
      <c r="G696" s="35">
        <v>0</v>
      </c>
      <c r="H696" s="35">
        <v>3</v>
      </c>
    </row>
    <row r="697" spans="3:16" ht="21">
      <c r="C697" s="40">
        <v>2</v>
      </c>
      <c r="D697" s="35">
        <v>15</v>
      </c>
      <c r="E697" s="35">
        <v>1</v>
      </c>
      <c r="F697" s="35">
        <v>0</v>
      </c>
      <c r="G697" s="35">
        <v>0</v>
      </c>
      <c r="H697" s="35">
        <v>16</v>
      </c>
    </row>
    <row r="698" spans="3:16" ht="21">
      <c r="C698" s="40">
        <v>3</v>
      </c>
      <c r="D698" s="35">
        <v>76</v>
      </c>
      <c r="E698" s="35">
        <v>4</v>
      </c>
      <c r="F698" s="35">
        <v>1</v>
      </c>
      <c r="G698" s="35">
        <v>0</v>
      </c>
      <c r="H698" s="35">
        <v>81</v>
      </c>
    </row>
    <row r="699" spans="3:16" ht="21">
      <c r="C699" s="40">
        <v>4</v>
      </c>
      <c r="D699" s="35">
        <v>155</v>
      </c>
      <c r="E699" s="35">
        <v>10</v>
      </c>
      <c r="F699" s="35">
        <v>5</v>
      </c>
      <c r="G699" s="35">
        <v>1</v>
      </c>
      <c r="H699" s="35">
        <v>171</v>
      </c>
    </row>
    <row r="700" spans="3:16" ht="21">
      <c r="C700" s="40">
        <v>5</v>
      </c>
      <c r="D700" s="35">
        <v>54</v>
      </c>
      <c r="E700" s="35">
        <v>1</v>
      </c>
      <c r="F700" s="35">
        <v>1</v>
      </c>
      <c r="G700" s="35">
        <v>1</v>
      </c>
      <c r="H700" s="35">
        <v>57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9.9009900990099011E-3</v>
      </c>
      <c r="E703" s="37">
        <v>0</v>
      </c>
      <c r="F703" s="37">
        <v>0</v>
      </c>
      <c r="G703" s="37">
        <v>0</v>
      </c>
      <c r="H703" s="37">
        <v>9.1463414634146336E-3</v>
      </c>
    </row>
    <row r="704" spans="3:16" ht="21">
      <c r="C704" s="40">
        <v>2</v>
      </c>
      <c r="D704" s="37">
        <v>4.9504950495049507E-2</v>
      </c>
      <c r="E704" s="37">
        <v>6.25E-2</v>
      </c>
      <c r="F704" s="37">
        <v>0</v>
      </c>
      <c r="G704" s="37">
        <v>0</v>
      </c>
      <c r="H704" s="37">
        <v>4.878048780487805E-2</v>
      </c>
    </row>
    <row r="705" spans="3:8" ht="21">
      <c r="C705" s="40">
        <v>3</v>
      </c>
      <c r="D705" s="37">
        <v>0.25082508250825081</v>
      </c>
      <c r="E705" s="37">
        <v>0.25</v>
      </c>
      <c r="F705" s="37">
        <v>0.14285714285714285</v>
      </c>
      <c r="G705" s="37">
        <v>0</v>
      </c>
      <c r="H705" s="37">
        <v>0.24695121951219512</v>
      </c>
    </row>
    <row r="706" spans="3:8" ht="21">
      <c r="C706" s="40">
        <v>4</v>
      </c>
      <c r="D706" s="37">
        <v>0.51155115511551152</v>
      </c>
      <c r="E706" s="37">
        <v>0.625</v>
      </c>
      <c r="F706" s="37">
        <v>0.7142857142857143</v>
      </c>
      <c r="G706" s="37">
        <v>0.5</v>
      </c>
      <c r="H706" s="37">
        <v>0.52134146341463417</v>
      </c>
    </row>
    <row r="707" spans="3:8" ht="21">
      <c r="C707" s="40">
        <v>5</v>
      </c>
      <c r="D707" s="37">
        <v>0.17821782178217821</v>
      </c>
      <c r="E707" s="37">
        <v>6.25E-2</v>
      </c>
      <c r="F707" s="37">
        <v>0.14285714285714285</v>
      </c>
      <c r="G707" s="37">
        <v>0.5</v>
      </c>
      <c r="H707" s="37">
        <v>0.17378048780487804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45</v>
      </c>
      <c r="E729" s="37">
        <v>0.14851485148514851</v>
      </c>
    </row>
    <row r="730" spans="3:16" ht="21">
      <c r="C730" s="34" t="s">
        <v>277</v>
      </c>
      <c r="D730" s="35">
        <v>19</v>
      </c>
      <c r="E730" s="37">
        <v>6.2706270627062702E-2</v>
      </c>
    </row>
    <row r="731" spans="3:16" ht="42">
      <c r="C731" s="34" t="s">
        <v>278</v>
      </c>
      <c r="D731" s="35">
        <v>8</v>
      </c>
      <c r="E731" s="37">
        <v>2.6402640264026403E-2</v>
      </c>
    </row>
    <row r="732" spans="3:16" ht="63">
      <c r="C732" s="34" t="s">
        <v>279</v>
      </c>
      <c r="D732" s="35">
        <v>1</v>
      </c>
      <c r="E732" s="37">
        <v>3.3003300330033004E-3</v>
      </c>
    </row>
    <row r="733" spans="3:16" ht="84">
      <c r="C733" s="34" t="s">
        <v>280</v>
      </c>
      <c r="D733" s="35">
        <v>17</v>
      </c>
      <c r="E733" s="37">
        <v>5.6105610561056105E-2</v>
      </c>
    </row>
    <row r="734" spans="3:16" ht="21">
      <c r="C734" s="34" t="s">
        <v>281</v>
      </c>
      <c r="D734" s="35">
        <v>37</v>
      </c>
      <c r="E734" s="37">
        <v>0.12211221122112212</v>
      </c>
    </row>
    <row r="735" spans="3:16" ht="21">
      <c r="C735" s="34" t="s">
        <v>171</v>
      </c>
      <c r="D735" s="35">
        <v>108</v>
      </c>
      <c r="E735" s="37">
        <v>0.35643564356435642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35</v>
      </c>
      <c r="E740" s="35">
        <v>1</v>
      </c>
      <c r="F740" s="36">
        <v>36</v>
      </c>
    </row>
    <row r="741" spans="3:16" ht="18.75" customHeight="1">
      <c r="C741" s="34" t="s">
        <v>168</v>
      </c>
      <c r="D741" s="81">
        <v>93</v>
      </c>
      <c r="E741" s="35">
        <v>0</v>
      </c>
      <c r="F741" s="36">
        <v>93</v>
      </c>
    </row>
    <row r="742" spans="3:16" ht="21">
      <c r="C742" s="34" t="s">
        <v>139</v>
      </c>
      <c r="D742" s="81">
        <v>91</v>
      </c>
      <c r="E742" s="35">
        <v>2</v>
      </c>
      <c r="F742" s="36">
        <v>93</v>
      </c>
    </row>
    <row r="743" spans="3:16" ht="21">
      <c r="C743" s="34" t="s">
        <v>169</v>
      </c>
      <c r="D743" s="81">
        <v>32</v>
      </c>
      <c r="E743" s="35">
        <v>1</v>
      </c>
      <c r="F743" s="36">
        <v>33</v>
      </c>
    </row>
    <row r="744" spans="3:16" ht="21">
      <c r="C744" s="34" t="s">
        <v>170</v>
      </c>
      <c r="D744" s="81">
        <v>34</v>
      </c>
      <c r="E744" s="35">
        <v>1</v>
      </c>
      <c r="F744" s="36">
        <v>35</v>
      </c>
    </row>
    <row r="745" spans="3:16" ht="21">
      <c r="C745" s="34" t="s">
        <v>56</v>
      </c>
      <c r="D745" s="81">
        <v>285</v>
      </c>
      <c r="E745" s="81">
        <v>5</v>
      </c>
      <c r="F745" s="82">
        <v>290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0.12280701754385964</v>
      </c>
      <c r="E748" s="37">
        <v>0.2</v>
      </c>
      <c r="F748" s="38">
        <v>0.12413793103448276</v>
      </c>
      <c r="G748" s="83"/>
    </row>
    <row r="749" spans="3:16" ht="21">
      <c r="C749" s="34" t="s">
        <v>168</v>
      </c>
      <c r="D749" s="37">
        <v>0.32631578947368423</v>
      </c>
      <c r="E749" s="37">
        <v>0</v>
      </c>
      <c r="F749" s="38">
        <v>0.32068965517241377</v>
      </c>
    </row>
    <row r="750" spans="3:16" ht="21">
      <c r="C750" s="34" t="s">
        <v>139</v>
      </c>
      <c r="D750" s="37">
        <v>0.31929824561403508</v>
      </c>
      <c r="E750" s="37">
        <v>0.4</v>
      </c>
      <c r="F750" s="38">
        <v>0.32068965517241377</v>
      </c>
    </row>
    <row r="751" spans="3:16" ht="21">
      <c r="C751" s="34" t="s">
        <v>169</v>
      </c>
      <c r="D751" s="37">
        <v>0.11228070175438597</v>
      </c>
      <c r="E751" s="37">
        <v>0.2</v>
      </c>
      <c r="F751" s="38">
        <v>0.11379310344827587</v>
      </c>
    </row>
    <row r="752" spans="3:16" ht="21">
      <c r="C752" s="34" t="s">
        <v>170</v>
      </c>
      <c r="D752" s="37">
        <v>0.11929824561403508</v>
      </c>
      <c r="E752" s="37">
        <v>0.2</v>
      </c>
      <c r="F752" s="38">
        <v>0.1206896551724138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1</v>
      </c>
      <c r="E757" s="35">
        <v>1</v>
      </c>
      <c r="F757" s="35">
        <v>0</v>
      </c>
      <c r="G757" s="35">
        <v>2</v>
      </c>
    </row>
    <row r="758" spans="3:16" ht="21">
      <c r="C758" s="34" t="s">
        <v>285</v>
      </c>
      <c r="D758" s="35">
        <v>2</v>
      </c>
      <c r="E758" s="35">
        <v>2</v>
      </c>
      <c r="F758" s="35">
        <v>0</v>
      </c>
      <c r="G758" s="35">
        <v>4</v>
      </c>
    </row>
    <row r="759" spans="3:16" ht="21">
      <c r="C759" s="34" t="s">
        <v>286</v>
      </c>
      <c r="D759" s="35">
        <v>2</v>
      </c>
      <c r="E759" s="35">
        <v>0</v>
      </c>
      <c r="F759" s="35">
        <v>2</v>
      </c>
      <c r="G759" s="35">
        <v>4</v>
      </c>
    </row>
    <row r="760" spans="3:16" ht="21">
      <c r="C760" s="34" t="s">
        <v>287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0.2</v>
      </c>
      <c r="E781" s="37">
        <v>0.33333333333333331</v>
      </c>
      <c r="F781" s="37">
        <v>0</v>
      </c>
      <c r="G781" s="37">
        <v>0.2</v>
      </c>
    </row>
    <row r="782" spans="3:7" ht="21">
      <c r="C782" s="34" t="s">
        <v>285</v>
      </c>
      <c r="D782" s="37">
        <v>0.4</v>
      </c>
      <c r="E782" s="37">
        <v>0.66666666666666663</v>
      </c>
      <c r="F782" s="37">
        <v>0</v>
      </c>
      <c r="G782" s="37">
        <v>0.4</v>
      </c>
    </row>
    <row r="783" spans="3:7" ht="21">
      <c r="C783" s="34" t="s">
        <v>286</v>
      </c>
      <c r="D783" s="37">
        <v>0.4</v>
      </c>
      <c r="E783" s="37">
        <v>0</v>
      </c>
      <c r="F783" s="37">
        <v>1</v>
      </c>
      <c r="G783" s="37">
        <v>0.4</v>
      </c>
    </row>
    <row r="784" spans="3:7" ht="21">
      <c r="C784" s="34" t="s">
        <v>287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1</v>
      </c>
      <c r="E789" s="35">
        <v>0</v>
      </c>
      <c r="F789" s="35">
        <v>1</v>
      </c>
    </row>
    <row r="790" spans="3:16" ht="21">
      <c r="C790" s="34" t="s">
        <v>290</v>
      </c>
      <c r="D790" s="35">
        <v>2</v>
      </c>
      <c r="E790" s="35">
        <v>0</v>
      </c>
      <c r="F790" s="35">
        <v>2</v>
      </c>
    </row>
    <row r="791" spans="3:16" ht="21">
      <c r="C791" s="34" t="s">
        <v>101</v>
      </c>
      <c r="D791" s="35">
        <v>0</v>
      </c>
      <c r="E791" s="35">
        <v>0</v>
      </c>
      <c r="F791" s="35">
        <v>0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0</v>
      </c>
      <c r="E793" s="35">
        <v>2</v>
      </c>
      <c r="F793" s="35">
        <v>2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0.33333333333333331</v>
      </c>
      <c r="E796" s="37">
        <v>0</v>
      </c>
      <c r="F796" s="37">
        <v>0.2</v>
      </c>
    </row>
    <row r="797" spans="3:16" ht="21">
      <c r="C797" s="34" t="s">
        <v>290</v>
      </c>
      <c r="D797" s="37">
        <v>0.66666666666666663</v>
      </c>
      <c r="E797" s="37">
        <v>0</v>
      </c>
      <c r="F797" s="37">
        <v>0.4</v>
      </c>
    </row>
    <row r="798" spans="3:16" ht="21">
      <c r="C798" s="34" t="s">
        <v>101</v>
      </c>
      <c r="D798" s="37">
        <v>0</v>
      </c>
      <c r="E798" s="37">
        <v>0</v>
      </c>
      <c r="F798" s="37">
        <v>0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0</v>
      </c>
      <c r="E800" s="37">
        <v>1</v>
      </c>
      <c r="F800" s="37">
        <v>0.4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1</v>
      </c>
      <c r="E803" s="35">
        <v>0</v>
      </c>
      <c r="F803" s="35">
        <v>1</v>
      </c>
    </row>
    <row r="804" spans="3:6" ht="21">
      <c r="C804" s="34" t="s">
        <v>290</v>
      </c>
      <c r="D804" s="35">
        <v>1</v>
      </c>
      <c r="E804" s="35">
        <v>0</v>
      </c>
      <c r="F804" s="35">
        <v>1</v>
      </c>
    </row>
    <row r="805" spans="3:6" ht="21">
      <c r="C805" s="34" t="s">
        <v>101</v>
      </c>
      <c r="D805" s="35">
        <v>0</v>
      </c>
      <c r="E805" s="35">
        <v>1</v>
      </c>
      <c r="F805" s="35">
        <v>1</v>
      </c>
    </row>
    <row r="806" spans="3:6" ht="21">
      <c r="C806" s="34" t="s">
        <v>291</v>
      </c>
      <c r="D806" s="35">
        <v>0</v>
      </c>
      <c r="E806" s="35">
        <v>0</v>
      </c>
      <c r="F806" s="35">
        <v>0</v>
      </c>
    </row>
    <row r="807" spans="3:6" ht="21">
      <c r="C807" s="34" t="s">
        <v>292</v>
      </c>
      <c r="D807" s="35">
        <v>1</v>
      </c>
      <c r="E807" s="35">
        <v>1</v>
      </c>
      <c r="F807" s="35">
        <v>2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0.33333333333333331</v>
      </c>
      <c r="E810" s="37">
        <v>0</v>
      </c>
      <c r="F810" s="37">
        <v>0.2</v>
      </c>
    </row>
    <row r="811" spans="3:6" ht="21">
      <c r="C811" s="34" t="s">
        <v>290</v>
      </c>
      <c r="D811" s="37">
        <v>0.33333333333333331</v>
      </c>
      <c r="E811" s="37">
        <v>0</v>
      </c>
      <c r="F811" s="37">
        <v>0.2</v>
      </c>
    </row>
    <row r="812" spans="3:6" ht="21">
      <c r="C812" s="34" t="s">
        <v>101</v>
      </c>
      <c r="D812" s="37">
        <v>0</v>
      </c>
      <c r="E812" s="37">
        <v>0.5</v>
      </c>
      <c r="F812" s="37">
        <v>0.2</v>
      </c>
    </row>
    <row r="813" spans="3:6" ht="21">
      <c r="C813" s="34" t="s">
        <v>291</v>
      </c>
      <c r="D813" s="37">
        <v>0</v>
      </c>
      <c r="E813" s="37">
        <v>0</v>
      </c>
      <c r="F813" s="37">
        <v>0</v>
      </c>
    </row>
    <row r="814" spans="3:6" ht="21">
      <c r="C814" s="34" t="s">
        <v>292</v>
      </c>
      <c r="D814" s="37">
        <v>0.33333333333333331</v>
      </c>
      <c r="E814" s="37">
        <v>0.5</v>
      </c>
      <c r="F814" s="37">
        <v>0.4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1</v>
      </c>
      <c r="E817" s="35">
        <v>0</v>
      </c>
      <c r="F817" s="35">
        <v>1</v>
      </c>
    </row>
    <row r="818" spans="3:6" ht="21">
      <c r="C818" s="34" t="s">
        <v>290</v>
      </c>
      <c r="D818" s="35">
        <v>2</v>
      </c>
      <c r="E818" s="35">
        <v>0</v>
      </c>
      <c r="F818" s="35">
        <v>2</v>
      </c>
    </row>
    <row r="819" spans="3:6" ht="21">
      <c r="C819" s="34" t="s">
        <v>101</v>
      </c>
      <c r="D819" s="35">
        <v>0</v>
      </c>
      <c r="E819" s="35">
        <v>1</v>
      </c>
      <c r="F819" s="35">
        <v>1</v>
      </c>
    </row>
    <row r="820" spans="3:6" ht="21">
      <c r="C820" s="34" t="s">
        <v>291</v>
      </c>
      <c r="D820" s="35">
        <v>0</v>
      </c>
      <c r="E820" s="35">
        <v>0</v>
      </c>
      <c r="F820" s="35">
        <v>0</v>
      </c>
    </row>
    <row r="821" spans="3:6" ht="21">
      <c r="C821" s="34" t="s">
        <v>292</v>
      </c>
      <c r="D821" s="35">
        <v>0</v>
      </c>
      <c r="E821" s="35">
        <v>1</v>
      </c>
      <c r="F821" s="35">
        <v>1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0.33333333333333331</v>
      </c>
      <c r="E826" s="37">
        <v>0</v>
      </c>
      <c r="F826" s="37">
        <v>0.2</v>
      </c>
    </row>
    <row r="827" spans="3:6" ht="21">
      <c r="C827" s="34" t="s">
        <v>290</v>
      </c>
      <c r="D827" s="37">
        <v>0.66666666666666663</v>
      </c>
      <c r="E827" s="37">
        <v>0</v>
      </c>
      <c r="F827" s="37">
        <v>0.4</v>
      </c>
    </row>
    <row r="828" spans="3:6" ht="21">
      <c r="C828" s="34" t="s">
        <v>101</v>
      </c>
      <c r="D828" s="37">
        <v>0</v>
      </c>
      <c r="E828" s="37">
        <v>0.5</v>
      </c>
      <c r="F828" s="37">
        <v>0.2</v>
      </c>
    </row>
    <row r="829" spans="3:6" ht="21">
      <c r="C829" s="34" t="s">
        <v>291</v>
      </c>
      <c r="D829" s="37">
        <v>0</v>
      </c>
      <c r="E829" s="37">
        <v>0</v>
      </c>
      <c r="F829" s="37">
        <v>0</v>
      </c>
    </row>
    <row r="830" spans="3:6" ht="21">
      <c r="C830" s="34" t="s">
        <v>292</v>
      </c>
      <c r="D830" s="37">
        <v>0</v>
      </c>
      <c r="E830" s="37">
        <v>0.5</v>
      </c>
      <c r="F830" s="37">
        <v>0.2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0</v>
      </c>
      <c r="F834" s="35">
        <v>1</v>
      </c>
    </row>
    <row r="835" spans="3:6" ht="21">
      <c r="C835" s="34" t="s">
        <v>290</v>
      </c>
      <c r="D835" s="35">
        <v>1</v>
      </c>
      <c r="E835" s="35">
        <v>0</v>
      </c>
      <c r="F835" s="35">
        <v>1</v>
      </c>
    </row>
    <row r="836" spans="3:6" ht="21">
      <c r="C836" s="34" t="s">
        <v>101</v>
      </c>
      <c r="D836" s="35">
        <v>1</v>
      </c>
      <c r="E836" s="35">
        <v>1</v>
      </c>
      <c r="F836" s="35">
        <v>2</v>
      </c>
    </row>
    <row r="837" spans="3:6" ht="21">
      <c r="C837" s="34" t="s">
        <v>291</v>
      </c>
      <c r="D837" s="35">
        <v>0</v>
      </c>
      <c r="E837" s="35">
        <v>0</v>
      </c>
      <c r="F837" s="35">
        <v>0</v>
      </c>
    </row>
    <row r="838" spans="3:6" ht="21">
      <c r="C838" s="34" t="s">
        <v>292</v>
      </c>
      <c r="D838" s="35">
        <v>0</v>
      </c>
      <c r="E838" s="35">
        <v>1</v>
      </c>
      <c r="F838" s="35">
        <v>1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0.33333333333333331</v>
      </c>
      <c r="E842" s="37">
        <v>0</v>
      </c>
      <c r="F842" s="37">
        <v>0.2</v>
      </c>
    </row>
    <row r="843" spans="3:6" ht="21">
      <c r="C843" s="34" t="s">
        <v>290</v>
      </c>
      <c r="D843" s="37">
        <v>0.33333333333333331</v>
      </c>
      <c r="E843" s="37">
        <v>0</v>
      </c>
      <c r="F843" s="37">
        <v>0.2</v>
      </c>
    </row>
    <row r="844" spans="3:6" ht="21">
      <c r="C844" s="34" t="s">
        <v>101</v>
      </c>
      <c r="D844" s="37">
        <v>0.33333333333333331</v>
      </c>
      <c r="E844" s="37">
        <v>0.5</v>
      </c>
      <c r="F844" s="37">
        <v>0.4</v>
      </c>
    </row>
    <row r="845" spans="3:6" ht="21">
      <c r="C845" s="34" t="s">
        <v>291</v>
      </c>
      <c r="D845" s="37">
        <v>0</v>
      </c>
      <c r="E845" s="37">
        <v>0</v>
      </c>
      <c r="F845" s="37">
        <v>0</v>
      </c>
    </row>
    <row r="846" spans="3:6" ht="21">
      <c r="C846" s="34" t="s">
        <v>292</v>
      </c>
      <c r="D846" s="37">
        <v>0</v>
      </c>
      <c r="E846" s="37">
        <v>0.5</v>
      </c>
      <c r="F846" s="37">
        <v>0.2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1</v>
      </c>
      <c r="E849" s="35">
        <v>0</v>
      </c>
      <c r="F849" s="35">
        <v>1</v>
      </c>
    </row>
    <row r="850" spans="3:6" ht="21">
      <c r="C850" s="34" t="s">
        <v>290</v>
      </c>
      <c r="D850" s="35">
        <v>1</v>
      </c>
      <c r="E850" s="35">
        <v>1</v>
      </c>
      <c r="F850" s="35">
        <v>2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291</v>
      </c>
      <c r="D852" s="35">
        <v>0</v>
      </c>
      <c r="E852" s="35">
        <v>0</v>
      </c>
      <c r="F852" s="35">
        <v>0</v>
      </c>
    </row>
    <row r="853" spans="3:6" ht="21">
      <c r="C853" s="34" t="s">
        <v>292</v>
      </c>
      <c r="D853" s="35">
        <v>1</v>
      </c>
      <c r="E853" s="35">
        <v>1</v>
      </c>
      <c r="F853" s="35">
        <v>2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0.33333333333333331</v>
      </c>
      <c r="E857" s="37">
        <v>0</v>
      </c>
      <c r="F857" s="37">
        <v>0.2</v>
      </c>
    </row>
    <row r="858" spans="3:6" ht="21">
      <c r="C858" s="34" t="s">
        <v>290</v>
      </c>
      <c r="D858" s="37">
        <v>0.33333333333333331</v>
      </c>
      <c r="E858" s="37">
        <v>0.5</v>
      </c>
      <c r="F858" s="37">
        <v>0.4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291</v>
      </c>
      <c r="D860" s="37">
        <v>0</v>
      </c>
      <c r="E860" s="37">
        <v>0</v>
      </c>
      <c r="F860" s="37">
        <v>0</v>
      </c>
    </row>
    <row r="861" spans="3:6" ht="21">
      <c r="C861" s="34" t="s">
        <v>292</v>
      </c>
      <c r="D861" s="37">
        <v>0.33333333333333331</v>
      </c>
      <c r="E861" s="37">
        <v>0.5</v>
      </c>
      <c r="F861" s="37">
        <v>0.4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</v>
      </c>
      <c r="E864" s="35">
        <v>0</v>
      </c>
      <c r="F864" s="35">
        <v>1</v>
      </c>
    </row>
    <row r="865" spans="3:16" ht="21">
      <c r="C865" s="34" t="s">
        <v>290</v>
      </c>
      <c r="D865" s="35">
        <v>2</v>
      </c>
      <c r="E865" s="35">
        <v>1</v>
      </c>
      <c r="F865" s="35">
        <v>3</v>
      </c>
    </row>
    <row r="866" spans="3:16" ht="21">
      <c r="C866" s="34" t="s">
        <v>101</v>
      </c>
      <c r="D866" s="35">
        <v>0</v>
      </c>
      <c r="E866" s="35">
        <v>1</v>
      </c>
      <c r="F866" s="35">
        <v>1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0</v>
      </c>
      <c r="E868" s="35">
        <v>0</v>
      </c>
      <c r="F868" s="35">
        <v>0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0.33333333333333331</v>
      </c>
      <c r="E871" s="37">
        <v>0</v>
      </c>
      <c r="F871" s="37">
        <v>0.2</v>
      </c>
    </row>
    <row r="872" spans="3:16" ht="21">
      <c r="C872" s="34" t="s">
        <v>290</v>
      </c>
      <c r="D872" s="37">
        <v>0.66666666666666663</v>
      </c>
      <c r="E872" s="37">
        <v>0.5</v>
      </c>
      <c r="F872" s="37">
        <v>0.6</v>
      </c>
    </row>
    <row r="873" spans="3:16" ht="21">
      <c r="C873" s="34" t="s">
        <v>101</v>
      </c>
      <c r="D873" s="37">
        <v>0</v>
      </c>
      <c r="E873" s="37">
        <v>0.5</v>
      </c>
      <c r="F873" s="37">
        <v>0.2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</v>
      </c>
      <c r="E875" s="37">
        <v>0</v>
      </c>
      <c r="F875" s="37">
        <v>0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42</v>
      </c>
      <c r="E880" s="37">
        <v>0.11898016997167139</v>
      </c>
    </row>
    <row r="881" spans="3:16" ht="21">
      <c r="C881" s="34" t="s">
        <v>104</v>
      </c>
      <c r="D881" s="35">
        <v>43</v>
      </c>
      <c r="E881" s="37">
        <v>0.12181303116147309</v>
      </c>
    </row>
    <row r="882" spans="3:16" ht="21">
      <c r="C882" s="34" t="s">
        <v>101</v>
      </c>
      <c r="D882" s="35">
        <v>6</v>
      </c>
      <c r="E882" s="37">
        <v>1.69971671388102E-2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212</v>
      </c>
      <c r="E884" s="37">
        <v>0.60056657223796039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1</v>
      </c>
      <c r="E889" s="37">
        <v>5.5555555555555552E-2</v>
      </c>
    </row>
    <row r="890" spans="3:16" ht="21">
      <c r="C890" s="34" t="s">
        <v>168</v>
      </c>
      <c r="D890" s="35">
        <v>4</v>
      </c>
      <c r="E890" s="37">
        <v>0.22222222222222221</v>
      </c>
    </row>
    <row r="891" spans="3:16" ht="21">
      <c r="C891" s="34" t="s">
        <v>139</v>
      </c>
      <c r="D891" s="35">
        <v>0</v>
      </c>
      <c r="E891" s="37">
        <v>0</v>
      </c>
    </row>
    <row r="892" spans="3:16" ht="21">
      <c r="C892" s="34" t="s">
        <v>169</v>
      </c>
      <c r="D892" s="35">
        <v>0</v>
      </c>
      <c r="E892" s="37">
        <v>0</v>
      </c>
    </row>
    <row r="893" spans="3:16" ht="21">
      <c r="C893" s="34" t="s">
        <v>171</v>
      </c>
      <c r="D893" s="35">
        <v>13</v>
      </c>
      <c r="E893" s="37">
        <v>0.72222222222222221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10" zoomScale="110" zoomScaleNormal="11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385</v>
      </c>
      <c r="F31" s="85"/>
    </row>
    <row r="32" spans="3:6" ht="18.75">
      <c r="C32" s="58" t="s">
        <v>384</v>
      </c>
    </row>
    <row r="33" spans="2:19" ht="18.75">
      <c r="C33" s="58" t="s">
        <v>342</v>
      </c>
    </row>
    <row r="34" spans="2:19" ht="18.75">
      <c r="C34" s="84" t="s">
        <v>386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45</v>
      </c>
      <c r="E41" s="35">
        <v>1</v>
      </c>
      <c r="F41" s="35">
        <v>0</v>
      </c>
      <c r="G41" s="35">
        <v>2</v>
      </c>
      <c r="H41" s="36">
        <f>SUM(D41:G41)</f>
        <v>48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57</v>
      </c>
      <c r="E42" s="35">
        <v>2</v>
      </c>
      <c r="F42" s="35">
        <v>0</v>
      </c>
      <c r="G42" s="35">
        <v>0</v>
      </c>
      <c r="H42" s="36">
        <f>SUM(D42:G42)</f>
        <v>59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102</v>
      </c>
      <c r="E43" s="35">
        <f t="shared" ref="E43:G43" si="0">E41+E42</f>
        <v>3</v>
      </c>
      <c r="F43" s="35">
        <f t="shared" si="0"/>
        <v>0</v>
      </c>
      <c r="G43" s="35">
        <f t="shared" si="0"/>
        <v>2</v>
      </c>
      <c r="H43" s="35">
        <f>H41+H42</f>
        <v>107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0.44117647058823528</v>
      </c>
      <c r="E46" s="37">
        <f>E41/E43</f>
        <v>0.33333333333333331</v>
      </c>
      <c r="F46" s="37" t="e">
        <f>F41/F43</f>
        <v>#DIV/0!</v>
      </c>
      <c r="G46" s="37">
        <f>G41/G43</f>
        <v>1</v>
      </c>
      <c r="H46" s="38">
        <f>H41/H43</f>
        <v>0.44859813084112149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0.55882352941176472</v>
      </c>
      <c r="E47" s="37">
        <f>E42/E43</f>
        <v>0.66666666666666663</v>
      </c>
      <c r="F47" s="37" t="e">
        <f>F42/F43</f>
        <v>#DIV/0!</v>
      </c>
      <c r="G47" s="37">
        <f>G42/G43</f>
        <v>0</v>
      </c>
      <c r="H47" s="38">
        <f>H42/H43</f>
        <v>0.55140186915887845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88</v>
      </c>
      <c r="E52" s="35">
        <v>3</v>
      </c>
      <c r="F52" s="35">
        <v>0</v>
      </c>
      <c r="G52" s="35">
        <v>2</v>
      </c>
      <c r="H52" s="35">
        <f>SUM(D52:G52)</f>
        <v>93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12</v>
      </c>
      <c r="E53" s="35">
        <v>0</v>
      </c>
      <c r="F53" s="35">
        <v>0</v>
      </c>
      <c r="G53" s="35">
        <v>0</v>
      </c>
      <c r="H53" s="35">
        <f t="shared" ref="H53:H54" si="1">SUM(D53:G53)</f>
        <v>12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0</v>
      </c>
      <c r="F54" s="35">
        <v>0</v>
      </c>
      <c r="G54" s="35">
        <v>0</v>
      </c>
      <c r="H54" s="35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101</v>
      </c>
      <c r="E55" s="35">
        <f t="shared" ref="E55:G55" si="2">SUM(E52:E54)</f>
        <v>3</v>
      </c>
      <c r="F55" s="35">
        <f t="shared" si="2"/>
        <v>0</v>
      </c>
      <c r="G55" s="35">
        <f t="shared" si="2"/>
        <v>2</v>
      </c>
      <c r="H55" s="35">
        <f>SUM(H52:H54)</f>
        <v>106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0.87128712871287128</v>
      </c>
      <c r="E58" s="37">
        <f>E52/E55</f>
        <v>1</v>
      </c>
      <c r="F58" s="37" t="e">
        <f>F52/F55</f>
        <v>#DIV/0!</v>
      </c>
      <c r="G58" s="37">
        <f>G52/G55</f>
        <v>1</v>
      </c>
      <c r="H58" s="37">
        <f>H52/H55</f>
        <v>0.87735849056603776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0.11881188118811881</v>
      </c>
      <c r="E59" s="37">
        <f>E53/E55</f>
        <v>0</v>
      </c>
      <c r="F59" s="37" t="e">
        <f>F53/F55</f>
        <v>#DIV/0!</v>
      </c>
      <c r="G59" s="37">
        <f>G53/G55</f>
        <v>0</v>
      </c>
      <c r="H59" s="37">
        <f>H53/H55</f>
        <v>0.11320754716981132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9.9009900990099011E-3</v>
      </c>
      <c r="E60" s="37">
        <f>E54/E55</f>
        <v>0</v>
      </c>
      <c r="F60" s="37" t="e">
        <f>F54/F55</f>
        <v>#DIV/0!</v>
      </c>
      <c r="G60" s="37">
        <f>G54/G55</f>
        <v>0</v>
      </c>
      <c r="H60" s="37">
        <f>H54/H55</f>
        <v>9.433962264150943E-3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93</v>
      </c>
      <c r="E64" s="41">
        <f>D64/D68</f>
        <v>0.87735849056603776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12</v>
      </c>
      <c r="E65" s="41">
        <f>D65/D68</f>
        <v>0.11320754716981132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0</v>
      </c>
      <c r="E66" s="41">
        <f>D66/D68</f>
        <v>0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1</v>
      </c>
      <c r="E67" s="41">
        <f>D67/D68</f>
        <v>9.433962264150943E-3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106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0.98099999999999998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4</v>
      </c>
      <c r="E82" s="77">
        <v>15</v>
      </c>
      <c r="F82" s="77">
        <v>64</v>
      </c>
      <c r="G82" s="77">
        <v>21</v>
      </c>
      <c r="H82" s="77">
        <v>3</v>
      </c>
      <c r="R82" s="59"/>
      <c r="S82" s="32"/>
    </row>
    <row r="83" spans="3:19" ht="21">
      <c r="C83" s="40" t="s">
        <v>74</v>
      </c>
      <c r="D83" s="77">
        <v>7</v>
      </c>
      <c r="E83" s="77">
        <v>17</v>
      </c>
      <c r="F83" s="77">
        <v>52</v>
      </c>
      <c r="G83" s="77">
        <v>25</v>
      </c>
      <c r="H83" s="77">
        <v>5</v>
      </c>
      <c r="R83" s="59"/>
      <c r="S83" s="32"/>
    </row>
    <row r="84" spans="3:19" ht="21">
      <c r="C84" s="40" t="s">
        <v>75</v>
      </c>
      <c r="D84" s="77">
        <v>2</v>
      </c>
      <c r="E84" s="77">
        <v>7</v>
      </c>
      <c r="F84" s="77">
        <v>45</v>
      </c>
      <c r="G84" s="77">
        <v>39</v>
      </c>
      <c r="H84" s="77">
        <v>13</v>
      </c>
      <c r="R84" s="59"/>
      <c r="S84" s="32"/>
    </row>
    <row r="85" spans="3:19" ht="21">
      <c r="C85" s="40" t="s">
        <v>76</v>
      </c>
      <c r="D85" s="77">
        <v>2</v>
      </c>
      <c r="E85" s="77">
        <v>15</v>
      </c>
      <c r="F85" s="77">
        <v>51</v>
      </c>
      <c r="G85" s="77">
        <v>33</v>
      </c>
      <c r="H85" s="77">
        <v>5</v>
      </c>
      <c r="R85" s="59"/>
      <c r="S85" s="32"/>
    </row>
    <row r="86" spans="3:19" ht="21">
      <c r="C86" s="40" t="s">
        <v>56</v>
      </c>
      <c r="D86" s="89">
        <f>SUM(D82:D85)</f>
        <v>15</v>
      </c>
      <c r="E86" s="89">
        <f t="shared" ref="E86:H86" si="3">SUM(E82:E85)</f>
        <v>54</v>
      </c>
      <c r="F86" s="89">
        <f t="shared" si="3"/>
        <v>212</v>
      </c>
      <c r="G86" s="89">
        <f t="shared" si="3"/>
        <v>118</v>
      </c>
      <c r="H86" s="89">
        <f t="shared" si="3"/>
        <v>26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0.26666666666666666</v>
      </c>
      <c r="E89" s="37">
        <f t="shared" ref="E89:H89" si="4">E82/E86</f>
        <v>0.27777777777777779</v>
      </c>
      <c r="F89" s="37">
        <f t="shared" si="4"/>
        <v>0.30188679245283018</v>
      </c>
      <c r="G89" s="37">
        <f t="shared" si="4"/>
        <v>0.17796610169491525</v>
      </c>
      <c r="H89" s="37">
        <f t="shared" si="4"/>
        <v>0.11538461538461539</v>
      </c>
      <c r="R89" s="59"/>
      <c r="S89" s="32"/>
    </row>
    <row r="90" spans="3:19" ht="21">
      <c r="C90" s="40" t="s">
        <v>74</v>
      </c>
      <c r="D90" s="37">
        <f>D83/D86</f>
        <v>0.46666666666666667</v>
      </c>
      <c r="E90" s="37">
        <f t="shared" ref="E90:H90" si="5">E83/E86</f>
        <v>0.31481481481481483</v>
      </c>
      <c r="F90" s="37">
        <f t="shared" si="5"/>
        <v>0.24528301886792453</v>
      </c>
      <c r="G90" s="37">
        <f t="shared" si="5"/>
        <v>0.21186440677966101</v>
      </c>
      <c r="H90" s="37">
        <f t="shared" si="5"/>
        <v>0.19230769230769232</v>
      </c>
      <c r="R90" s="59"/>
      <c r="S90" s="32"/>
    </row>
    <row r="91" spans="3:19" ht="21">
      <c r="C91" s="40" t="s">
        <v>75</v>
      </c>
      <c r="D91" s="37">
        <f>D84/D86</f>
        <v>0.13333333333333333</v>
      </c>
      <c r="E91" s="37">
        <f t="shared" ref="E91:H91" si="6">E84/E86</f>
        <v>0.12962962962962962</v>
      </c>
      <c r="F91" s="37">
        <f t="shared" si="6"/>
        <v>0.21226415094339623</v>
      </c>
      <c r="G91" s="37">
        <f t="shared" si="6"/>
        <v>0.33050847457627119</v>
      </c>
      <c r="H91" s="37">
        <f t="shared" si="6"/>
        <v>0.5</v>
      </c>
      <c r="R91" s="59"/>
      <c r="S91" s="32"/>
    </row>
    <row r="92" spans="3:19" ht="21">
      <c r="C92" s="40" t="s">
        <v>76</v>
      </c>
      <c r="D92" s="37">
        <f>D85/D86</f>
        <v>0.13333333333333333</v>
      </c>
      <c r="E92" s="37">
        <f t="shared" ref="E92:H92" si="7">E85/E86</f>
        <v>0.27777777777777779</v>
      </c>
      <c r="F92" s="37">
        <f t="shared" si="7"/>
        <v>0.24056603773584906</v>
      </c>
      <c r="G92" s="37">
        <f t="shared" si="7"/>
        <v>0.27966101694915252</v>
      </c>
      <c r="H92" s="37">
        <f t="shared" si="7"/>
        <v>0.19230769230769232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4.2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4.2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4.4000000000000004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4.2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4.3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4.5999999999999996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2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9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32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42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21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106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1.8867924528301886E-2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8.4905660377358486E-2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0.30188679245283018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0.39622641509433965</v>
      </c>
      <c r="R138" s="59"/>
      <c r="S138" s="32"/>
    </row>
    <row r="139" spans="3:19" ht="20.25" customHeight="1">
      <c r="C139" s="40">
        <v>5</v>
      </c>
      <c r="D139" s="37">
        <f t="shared" si="8"/>
        <v>0.19811320754716982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75</v>
      </c>
      <c r="E148" s="35">
        <v>3</v>
      </c>
      <c r="F148" s="35">
        <v>0</v>
      </c>
      <c r="G148" s="35">
        <v>2</v>
      </c>
      <c r="H148" s="35">
        <f>SUM(D148:G148)</f>
        <v>80</v>
      </c>
    </row>
    <row r="149" spans="3:16" ht="21">
      <c r="C149" s="40" t="s">
        <v>17</v>
      </c>
      <c r="D149" s="35">
        <v>26</v>
      </c>
      <c r="E149" s="35">
        <v>0</v>
      </c>
      <c r="F149" s="35">
        <v>0</v>
      </c>
      <c r="G149" s="35">
        <v>0</v>
      </c>
      <c r="H149" s="35">
        <f>SUM(D149:G149)</f>
        <v>26</v>
      </c>
    </row>
    <row r="150" spans="3:16" ht="21">
      <c r="C150" s="40" t="s">
        <v>56</v>
      </c>
      <c r="D150" s="35">
        <f>D148+D149</f>
        <v>101</v>
      </c>
      <c r="E150" s="35">
        <f t="shared" ref="E150:H150" si="9">E148+E149</f>
        <v>3</v>
      </c>
      <c r="F150" s="35">
        <f t="shared" si="9"/>
        <v>0</v>
      </c>
      <c r="G150" s="35">
        <f t="shared" si="9"/>
        <v>2</v>
      </c>
      <c r="H150" s="35">
        <f t="shared" si="9"/>
        <v>106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0.74257425742574257</v>
      </c>
      <c r="E153" s="37">
        <f>E148/$E$150</f>
        <v>1</v>
      </c>
      <c r="F153" s="37" t="e">
        <f>F148/$F$150</f>
        <v>#DIV/0!</v>
      </c>
      <c r="G153" s="37">
        <f>G148/$G$150</f>
        <v>1</v>
      </c>
      <c r="H153" s="37">
        <f>H148/$H$150</f>
        <v>0.75471698113207553</v>
      </c>
    </row>
    <row r="154" spans="3:16" ht="21">
      <c r="C154" s="40" t="s">
        <v>17</v>
      </c>
      <c r="D154" s="37">
        <f>D149/$D$150</f>
        <v>0.25742574257425743</v>
      </c>
      <c r="E154" s="37">
        <f>E149/$E$150</f>
        <v>0</v>
      </c>
      <c r="F154" s="37" t="e">
        <f>F149/$F$150</f>
        <v>#DIV/0!</v>
      </c>
      <c r="G154" s="37">
        <f>G149/$G$150</f>
        <v>0</v>
      </c>
      <c r="H154" s="37">
        <f>H149/$H$150</f>
        <v>0.24528301886792453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4</v>
      </c>
      <c r="E161" s="35">
        <v>0</v>
      </c>
      <c r="F161" s="35">
        <v>0</v>
      </c>
      <c r="G161" s="35">
        <v>0</v>
      </c>
      <c r="H161" s="35">
        <f>SUM(D161:G161)</f>
        <v>4</v>
      </c>
    </row>
    <row r="162" spans="3:16" ht="21">
      <c r="C162" s="34" t="s">
        <v>83</v>
      </c>
      <c r="D162" s="35">
        <v>74</v>
      </c>
      <c r="E162" s="35">
        <v>3</v>
      </c>
      <c r="F162" s="35">
        <v>0</v>
      </c>
      <c r="G162" s="35">
        <v>1</v>
      </c>
      <c r="H162" s="35">
        <f t="shared" ref="H162:H163" si="10">SUM(D162:G162)</f>
        <v>78</v>
      </c>
    </row>
    <row r="163" spans="3:16" ht="21">
      <c r="C163" s="50" t="s">
        <v>84</v>
      </c>
      <c r="D163" s="35">
        <v>1</v>
      </c>
      <c r="E163" s="35">
        <v>0</v>
      </c>
      <c r="F163" s="35">
        <v>0</v>
      </c>
      <c r="G163" s="35">
        <v>1</v>
      </c>
      <c r="H163" s="35">
        <f t="shared" si="10"/>
        <v>2</v>
      </c>
    </row>
    <row r="164" spans="3:16" ht="21">
      <c r="C164" s="34" t="s">
        <v>309</v>
      </c>
      <c r="D164" s="35">
        <f>SUM(D161:D163)</f>
        <v>79</v>
      </c>
      <c r="E164" s="35">
        <f t="shared" ref="E164:H164" si="11">SUM(E161:E163)</f>
        <v>3</v>
      </c>
      <c r="F164" s="35">
        <f t="shared" si="11"/>
        <v>0</v>
      </c>
      <c r="G164" s="35">
        <f t="shared" si="11"/>
        <v>2</v>
      </c>
      <c r="H164" s="35">
        <f t="shared" si="11"/>
        <v>84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5.0632911392405063E-2</v>
      </c>
      <c r="E168" s="37">
        <f>E161/$E$164</f>
        <v>0</v>
      </c>
      <c r="F168" s="37" t="e">
        <f>F161/$F$164</f>
        <v>#DIV/0!</v>
      </c>
      <c r="G168" s="37">
        <f>G161/$G$164</f>
        <v>0</v>
      </c>
      <c r="H168" s="37">
        <f>H161/$H$164</f>
        <v>4.7619047619047616E-2</v>
      </c>
    </row>
    <row r="169" spans="3:16" ht="21">
      <c r="C169" s="34" t="s">
        <v>83</v>
      </c>
      <c r="D169" s="37">
        <f t="shared" ref="D169" si="12">D162/$D$164</f>
        <v>0.93670886075949367</v>
      </c>
      <c r="E169" s="37">
        <f t="shared" ref="E169:E170" si="13">E162/$E$164</f>
        <v>1</v>
      </c>
      <c r="F169" s="37" t="e">
        <f t="shared" ref="F169:F170" si="14">F162/$F$164</f>
        <v>#DIV/0!</v>
      </c>
      <c r="G169" s="37">
        <f t="shared" ref="G169:G170" si="15">G162/$G$164</f>
        <v>0.5</v>
      </c>
      <c r="H169" s="37">
        <f t="shared" ref="H169:H170" si="16">H162/$H$164</f>
        <v>0.9285714285714286</v>
      </c>
    </row>
    <row r="170" spans="3:16" ht="21">
      <c r="C170" s="50" t="s">
        <v>84</v>
      </c>
      <c r="D170" s="37">
        <f>D163/$D$164</f>
        <v>1.2658227848101266E-2</v>
      </c>
      <c r="E170" s="37">
        <f t="shared" si="13"/>
        <v>0</v>
      </c>
      <c r="F170" s="37" t="e">
        <f t="shared" si="14"/>
        <v>#DIV/0!</v>
      </c>
      <c r="G170" s="37">
        <f t="shared" si="15"/>
        <v>0.5</v>
      </c>
      <c r="H170" s="37">
        <f t="shared" si="16"/>
        <v>2.3809523809523808E-2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1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0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11</v>
      </c>
      <c r="E178" s="77">
        <v>0</v>
      </c>
      <c r="F178" s="77">
        <v>0</v>
      </c>
      <c r="G178" s="77">
        <v>1</v>
      </c>
    </row>
    <row r="179" spans="3:16" ht="42">
      <c r="C179" s="34" t="s">
        <v>130</v>
      </c>
      <c r="D179" s="77">
        <v>1</v>
      </c>
      <c r="E179" s="77">
        <v>1</v>
      </c>
      <c r="F179" s="77">
        <v>0</v>
      </c>
      <c r="G179" s="77">
        <v>0</v>
      </c>
    </row>
    <row r="180" spans="3:16" ht="21">
      <c r="C180" s="34" t="s">
        <v>88</v>
      </c>
      <c r="D180" s="77">
        <v>2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87</v>
      </c>
      <c r="E181" s="77">
        <v>3</v>
      </c>
      <c r="F181" s="77">
        <v>0</v>
      </c>
      <c r="G181" s="77">
        <v>1</v>
      </c>
    </row>
    <row r="182" spans="3:16" ht="21">
      <c r="C182" s="34" t="s">
        <v>56</v>
      </c>
      <c r="D182" s="77">
        <f>SUM(D176:D181)</f>
        <v>102</v>
      </c>
      <c r="E182" s="77">
        <f t="shared" ref="E182:G182" si="17">SUM(E176:E181)</f>
        <v>4</v>
      </c>
      <c r="F182" s="77">
        <f t="shared" si="17"/>
        <v>0</v>
      </c>
      <c r="G182" s="77">
        <f t="shared" si="17"/>
        <v>2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9.8039215686274508E-3</v>
      </c>
      <c r="E185" s="37">
        <f>E176/$E$182</f>
        <v>0</v>
      </c>
      <c r="F185" s="37" t="e">
        <f>F176/$F$182</f>
        <v>#DIV/0!</v>
      </c>
      <c r="G185" s="37">
        <f>G176/$G$182</f>
        <v>0</v>
      </c>
    </row>
    <row r="186" spans="3:16" ht="21">
      <c r="C186" s="34" t="s">
        <v>86</v>
      </c>
      <c r="D186" s="37">
        <f t="shared" ref="D186:D190" si="18">D177/$D$182</f>
        <v>0</v>
      </c>
      <c r="E186" s="37">
        <f t="shared" ref="E186:E190" si="19">E177/$E$182</f>
        <v>0</v>
      </c>
      <c r="F186" s="37" t="e">
        <f t="shared" ref="F186:F190" si="20">F177/$F$182</f>
        <v>#DIV/0!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0.10784313725490197</v>
      </c>
      <c r="E187" s="37">
        <f t="shared" si="19"/>
        <v>0</v>
      </c>
      <c r="F187" s="37" t="e">
        <f t="shared" si="20"/>
        <v>#DIV/0!</v>
      </c>
      <c r="G187" s="37">
        <f t="shared" si="21"/>
        <v>0.5</v>
      </c>
    </row>
    <row r="188" spans="3:16" ht="42">
      <c r="C188" s="34" t="s">
        <v>130</v>
      </c>
      <c r="D188" s="37">
        <f t="shared" si="18"/>
        <v>9.8039215686274508E-3</v>
      </c>
      <c r="E188" s="37">
        <f t="shared" si="19"/>
        <v>0.25</v>
      </c>
      <c r="F188" s="37" t="e">
        <f t="shared" si="20"/>
        <v>#DIV/0!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1.9607843137254902E-2</v>
      </c>
      <c r="E189" s="37">
        <f t="shared" si="19"/>
        <v>0</v>
      </c>
      <c r="F189" s="37" t="e">
        <f t="shared" si="20"/>
        <v>#DIV/0!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0.8529411764705882</v>
      </c>
      <c r="E190" s="37">
        <f t="shared" si="19"/>
        <v>0.75</v>
      </c>
      <c r="F190" s="37" t="e">
        <f t="shared" si="20"/>
        <v>#DIV/0!</v>
      </c>
      <c r="G190" s="37">
        <f t="shared" si="21"/>
        <v>0.5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1</v>
      </c>
      <c r="E197" s="35">
        <v>0</v>
      </c>
      <c r="F197" s="35">
        <v>0</v>
      </c>
      <c r="G197" s="54"/>
    </row>
    <row r="198" spans="3:16" ht="21">
      <c r="C198" s="40" t="s">
        <v>17</v>
      </c>
      <c r="D198" s="35">
        <v>2</v>
      </c>
      <c r="E198" s="35">
        <v>0</v>
      </c>
      <c r="F198" s="35">
        <v>2</v>
      </c>
    </row>
    <row r="199" spans="3:16" ht="21">
      <c r="C199" s="40" t="s">
        <v>56</v>
      </c>
      <c r="D199" s="35">
        <f>SUM(D197:D198)</f>
        <v>3</v>
      </c>
      <c r="E199" s="35">
        <f t="shared" ref="E199:F199" si="22">SUM(E197:E198)</f>
        <v>0</v>
      </c>
      <c r="F199" s="35">
        <f t="shared" si="22"/>
        <v>2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0.33333333333333331</v>
      </c>
      <c r="E202" s="37" t="e">
        <f>E197/$E$199</f>
        <v>#DIV/0!</v>
      </c>
      <c r="F202" s="37">
        <f>F197/$F$199</f>
        <v>0</v>
      </c>
    </row>
    <row r="203" spans="3:16" ht="21">
      <c r="C203" s="40" t="s">
        <v>17</v>
      </c>
      <c r="D203" s="37">
        <f>D198/$D$199</f>
        <v>0.66666666666666663</v>
      </c>
      <c r="E203" s="37" t="e">
        <f>E198/$E$199</f>
        <v>#DIV/0!</v>
      </c>
      <c r="F203" s="37">
        <f>F198/$F$199</f>
        <v>1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2</v>
      </c>
      <c r="E210" s="35">
        <v>0</v>
      </c>
      <c r="F210" s="35">
        <v>1</v>
      </c>
      <c r="G210" s="35">
        <f>SUM(D210:F210)</f>
        <v>3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 t="shared" ref="G211:G214" si="23">SUM(D211:F211)</f>
        <v>0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</v>
      </c>
      <c r="E213" s="35">
        <v>0</v>
      </c>
      <c r="F213" s="35">
        <v>1</v>
      </c>
      <c r="G213" s="35">
        <f t="shared" si="23"/>
        <v>2</v>
      </c>
    </row>
    <row r="214" spans="3:16" ht="21">
      <c r="C214" s="34" t="s">
        <v>56</v>
      </c>
      <c r="D214" s="35">
        <f>SUM(D210:D213)</f>
        <v>3</v>
      </c>
      <c r="E214" s="35">
        <f t="shared" ref="E214:F214" si="24">SUM(E210:E213)</f>
        <v>0</v>
      </c>
      <c r="F214" s="35">
        <f t="shared" si="24"/>
        <v>2</v>
      </c>
      <c r="G214" s="35">
        <f t="shared" si="23"/>
        <v>5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0.66666666666666663</v>
      </c>
      <c r="E218" s="37" t="e">
        <f>E210/$E$214</f>
        <v>#DIV/0!</v>
      </c>
      <c r="F218" s="37">
        <f>F210/$F$214</f>
        <v>0.5</v>
      </c>
      <c r="G218" s="37">
        <f>G210/$G$214</f>
        <v>0.6</v>
      </c>
    </row>
    <row r="219" spans="3:16" ht="21">
      <c r="C219" s="34" t="s">
        <v>93</v>
      </c>
      <c r="D219" s="37">
        <f t="shared" ref="D219:D221" si="25">D211/$D$214</f>
        <v>0</v>
      </c>
      <c r="E219" s="37" t="e">
        <f t="shared" ref="E219:E221" si="26">E211/$E$214</f>
        <v>#DIV/0!</v>
      </c>
      <c r="F219" s="37">
        <f t="shared" ref="F219:F221" si="27">F211/$F$214</f>
        <v>0</v>
      </c>
      <c r="G219" s="37">
        <f t="shared" ref="G219:G221" si="28">G211/$G$214</f>
        <v>0</v>
      </c>
    </row>
    <row r="220" spans="3:16" ht="21">
      <c r="C220" s="34" t="s">
        <v>94</v>
      </c>
      <c r="D220" s="37">
        <f t="shared" si="25"/>
        <v>0</v>
      </c>
      <c r="E220" s="37" t="e">
        <f t="shared" si="26"/>
        <v>#DIV/0!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0.33333333333333331</v>
      </c>
      <c r="E221" s="37" t="e">
        <f t="shared" si="26"/>
        <v>#DIV/0!</v>
      </c>
      <c r="F221" s="37">
        <f t="shared" si="27"/>
        <v>0.5</v>
      </c>
      <c r="G221" s="37">
        <f t="shared" si="28"/>
        <v>0.4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80</v>
      </c>
      <c r="E231" s="35">
        <v>2</v>
      </c>
      <c r="F231" s="35">
        <v>0</v>
      </c>
      <c r="G231" s="35">
        <v>1</v>
      </c>
      <c r="H231" s="36">
        <f>SUM(D231:G231)</f>
        <v>83</v>
      </c>
    </row>
    <row r="232" spans="3:16" ht="21">
      <c r="C232" s="40" t="s">
        <v>17</v>
      </c>
      <c r="D232" s="35">
        <v>9</v>
      </c>
      <c r="E232" s="35">
        <v>0</v>
      </c>
      <c r="F232" s="35">
        <v>0</v>
      </c>
      <c r="G232" s="35">
        <v>0</v>
      </c>
      <c r="H232" s="36">
        <f t="shared" ref="H232:H234" si="29">SUM(D232:G232)</f>
        <v>9</v>
      </c>
    </row>
    <row r="233" spans="3:16" ht="42">
      <c r="C233" s="40" t="s">
        <v>133</v>
      </c>
      <c r="D233" s="35">
        <v>12</v>
      </c>
      <c r="E233" s="35">
        <v>1</v>
      </c>
      <c r="F233" s="35">
        <v>0</v>
      </c>
      <c r="G233" s="35">
        <v>1</v>
      </c>
      <c r="H233" s="36">
        <f t="shared" si="29"/>
        <v>14</v>
      </c>
    </row>
    <row r="234" spans="3:16" ht="21.75" customHeight="1">
      <c r="C234" s="40" t="s">
        <v>56</v>
      </c>
      <c r="D234" s="35">
        <f>SUM(D231:D233)</f>
        <v>101</v>
      </c>
      <c r="E234" s="35">
        <f t="shared" ref="E234:G234" si="30">SUM(E231:E233)</f>
        <v>3</v>
      </c>
      <c r="F234" s="35">
        <f t="shared" si="30"/>
        <v>0</v>
      </c>
      <c r="G234" s="35">
        <f t="shared" si="30"/>
        <v>2</v>
      </c>
      <c r="H234" s="36">
        <f t="shared" si="29"/>
        <v>106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0.79207920792079212</v>
      </c>
      <c r="E237" s="37">
        <f>E231/$E$234</f>
        <v>0.66666666666666663</v>
      </c>
      <c r="F237" s="37" t="e">
        <f>F231/$F$234</f>
        <v>#DIV/0!</v>
      </c>
      <c r="G237" s="37">
        <f>G231/$G$234</f>
        <v>0.5</v>
      </c>
      <c r="H237" s="38">
        <f>H231/$H$234</f>
        <v>0.78301886792452835</v>
      </c>
    </row>
    <row r="238" spans="3:16" ht="21">
      <c r="C238" s="40" t="s">
        <v>17</v>
      </c>
      <c r="D238" s="37">
        <f t="shared" ref="D238:D239" si="31">D232/$D$234</f>
        <v>8.9108910891089105E-2</v>
      </c>
      <c r="E238" s="37">
        <f t="shared" ref="E238:E239" si="32">E232/$E$234</f>
        <v>0</v>
      </c>
      <c r="F238" s="37" t="e">
        <f t="shared" ref="F238:F239" si="33">F232/$F$234</f>
        <v>#DIV/0!</v>
      </c>
      <c r="G238" s="37">
        <f t="shared" ref="G238:G239" si="34">G232/$G$234</f>
        <v>0</v>
      </c>
      <c r="H238" s="38">
        <f t="shared" ref="H238:H239" si="35">H232/$H$234</f>
        <v>8.4905660377358486E-2</v>
      </c>
    </row>
    <row r="239" spans="3:16" ht="42">
      <c r="C239" s="40" t="s">
        <v>133</v>
      </c>
      <c r="D239" s="37">
        <f t="shared" si="31"/>
        <v>0.11881188118811881</v>
      </c>
      <c r="E239" s="37">
        <f t="shared" si="32"/>
        <v>0.33333333333333331</v>
      </c>
      <c r="F239" s="37" t="e">
        <f t="shared" si="33"/>
        <v>#DIV/0!</v>
      </c>
      <c r="G239" s="37">
        <f t="shared" si="34"/>
        <v>0.5</v>
      </c>
      <c r="H239" s="38">
        <f t="shared" si="35"/>
        <v>0.13207547169811321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3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3</v>
      </c>
    </row>
    <row r="251" spans="3:16" ht="21">
      <c r="C251" s="40">
        <v>3</v>
      </c>
      <c r="D251" s="35">
        <v>41</v>
      </c>
      <c r="E251" s="35">
        <v>1</v>
      </c>
      <c r="F251" s="35">
        <v>0</v>
      </c>
      <c r="G251" s="35">
        <v>1</v>
      </c>
      <c r="H251" s="35">
        <f t="shared" si="36"/>
        <v>43</v>
      </c>
    </row>
    <row r="252" spans="3:16" ht="21">
      <c r="C252" s="40">
        <v>4</v>
      </c>
      <c r="D252" s="35">
        <v>44</v>
      </c>
      <c r="E252" s="35">
        <v>1</v>
      </c>
      <c r="F252" s="35">
        <v>0</v>
      </c>
      <c r="G252" s="35">
        <v>0</v>
      </c>
      <c r="H252" s="35">
        <f t="shared" si="36"/>
        <v>45</v>
      </c>
    </row>
    <row r="253" spans="3:16" ht="21">
      <c r="C253" s="40">
        <v>5</v>
      </c>
      <c r="D253" s="35">
        <v>13</v>
      </c>
      <c r="E253" s="35">
        <v>1</v>
      </c>
      <c r="F253" s="35">
        <v>0</v>
      </c>
      <c r="G253" s="35">
        <v>1</v>
      </c>
      <c r="H253" s="35">
        <f t="shared" si="36"/>
        <v>15</v>
      </c>
    </row>
    <row r="254" spans="3:16" ht="21">
      <c r="C254" s="40" t="s">
        <v>56</v>
      </c>
      <c r="D254" s="35">
        <f>SUM(D249:D253)</f>
        <v>101</v>
      </c>
      <c r="E254" s="35">
        <f t="shared" ref="E254:H254" si="37">SUM(E249:E253)</f>
        <v>3</v>
      </c>
      <c r="F254" s="35">
        <f t="shared" si="37"/>
        <v>0</v>
      </c>
      <c r="G254" s="35">
        <f t="shared" si="37"/>
        <v>2</v>
      </c>
      <c r="H254" s="35">
        <f t="shared" si="37"/>
        <v>106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 t="e">
        <f>F249/$F$254</f>
        <v>#DIV/0!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2.9702970297029702E-2</v>
      </c>
      <c r="E258" s="37">
        <f t="shared" ref="E258:E261" si="39">E250/$E$254</f>
        <v>0</v>
      </c>
      <c r="F258" s="37" t="e">
        <f t="shared" ref="F258:F261" si="40">F250/$F$254</f>
        <v>#DIV/0!</v>
      </c>
      <c r="G258" s="37">
        <f t="shared" ref="G258:G261" si="41">G250/$G$254</f>
        <v>0</v>
      </c>
      <c r="H258" s="37">
        <f t="shared" ref="H258:H261" si="42">H250/$H$254</f>
        <v>2.8301886792452831E-2</v>
      </c>
    </row>
    <row r="259" spans="3:16" ht="21">
      <c r="C259" s="40">
        <v>3</v>
      </c>
      <c r="D259" s="37">
        <f t="shared" si="38"/>
        <v>0.40594059405940597</v>
      </c>
      <c r="E259" s="37">
        <f t="shared" si="39"/>
        <v>0.33333333333333331</v>
      </c>
      <c r="F259" s="37" t="e">
        <f t="shared" si="40"/>
        <v>#DIV/0!</v>
      </c>
      <c r="G259" s="37">
        <f t="shared" si="41"/>
        <v>0.5</v>
      </c>
      <c r="H259" s="37">
        <f t="shared" si="42"/>
        <v>0.40566037735849059</v>
      </c>
    </row>
    <row r="260" spans="3:16" ht="21">
      <c r="C260" s="40">
        <v>4</v>
      </c>
      <c r="D260" s="37">
        <f t="shared" si="38"/>
        <v>0.43564356435643564</v>
      </c>
      <c r="E260" s="37">
        <f t="shared" si="39"/>
        <v>0.33333333333333331</v>
      </c>
      <c r="F260" s="37" t="e">
        <f t="shared" si="40"/>
        <v>#DIV/0!</v>
      </c>
      <c r="G260" s="37">
        <f t="shared" si="41"/>
        <v>0</v>
      </c>
      <c r="H260" s="37">
        <f t="shared" si="42"/>
        <v>0.42452830188679247</v>
      </c>
    </row>
    <row r="261" spans="3:16" ht="21">
      <c r="C261" s="40">
        <v>5</v>
      </c>
      <c r="D261" s="37">
        <f t="shared" si="38"/>
        <v>0.12871287128712872</v>
      </c>
      <c r="E261" s="37">
        <f t="shared" si="39"/>
        <v>0.33333333333333331</v>
      </c>
      <c r="F261" s="37" t="e">
        <f t="shared" si="40"/>
        <v>#DIV/0!</v>
      </c>
      <c r="G261" s="37">
        <f t="shared" si="41"/>
        <v>0.5</v>
      </c>
      <c r="H261" s="37">
        <f t="shared" si="42"/>
        <v>0.14150943396226415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35</v>
      </c>
      <c r="E268" s="37">
        <f>D268/$D$272</f>
        <v>0.34653465346534651</v>
      </c>
    </row>
    <row r="269" spans="3:16" ht="21">
      <c r="C269" s="34" t="s">
        <v>104</v>
      </c>
      <c r="D269" s="35">
        <v>61</v>
      </c>
      <c r="E269" s="37">
        <f t="shared" ref="E269:E270" si="43">D269/$D$272</f>
        <v>0.60396039603960394</v>
      </c>
    </row>
    <row r="270" spans="3:16" ht="21">
      <c r="C270" s="34" t="s">
        <v>101</v>
      </c>
      <c r="D270" s="35">
        <v>5</v>
      </c>
      <c r="E270" s="37">
        <f t="shared" si="43"/>
        <v>4.9504950495049507E-2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101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E67" sqref="E6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3" t="s">
        <v>350</v>
      </c>
      <c r="D15" s="101" t="s">
        <v>343</v>
      </c>
      <c r="E15" s="101" t="s">
        <v>312</v>
      </c>
      <c r="F15" s="101" t="s">
        <v>351</v>
      </c>
      <c r="G15" s="101" t="s">
        <v>16</v>
      </c>
      <c r="H15" s="101" t="s">
        <v>356</v>
      </c>
      <c r="I15" s="101" t="s">
        <v>357</v>
      </c>
      <c r="J15" s="101" t="s">
        <v>313</v>
      </c>
      <c r="K15" s="101" t="s">
        <v>334</v>
      </c>
    </row>
    <row r="16" spans="2:16">
      <c r="B16" s="90">
        <v>2</v>
      </c>
      <c r="C16" s="102" t="s">
        <v>344</v>
      </c>
      <c r="D16" s="102" t="s">
        <v>345</v>
      </c>
      <c r="E16" s="102" t="s">
        <v>365</v>
      </c>
      <c r="F16" s="102" t="s">
        <v>352</v>
      </c>
      <c r="G16" s="102" t="s">
        <v>368</v>
      </c>
      <c r="H16" s="102" t="s">
        <v>358</v>
      </c>
      <c r="I16" s="102" t="s">
        <v>359</v>
      </c>
      <c r="J16" s="102" t="s">
        <v>313</v>
      </c>
      <c r="K16" s="102" t="s">
        <v>314</v>
      </c>
    </row>
    <row r="17" spans="2:15">
      <c r="B17" s="90">
        <v>3</v>
      </c>
      <c r="C17" s="101" t="s">
        <v>346</v>
      </c>
      <c r="D17" s="101" t="s">
        <v>346</v>
      </c>
      <c r="E17" s="101" t="s">
        <v>366</v>
      </c>
      <c r="F17" s="101" t="s">
        <v>353</v>
      </c>
      <c r="G17" s="101" t="s">
        <v>369</v>
      </c>
      <c r="H17" s="101" t="s">
        <v>360</v>
      </c>
      <c r="I17" s="101" t="s">
        <v>361</v>
      </c>
      <c r="J17" s="101" t="s">
        <v>313</v>
      </c>
      <c r="K17" s="101" t="s">
        <v>334</v>
      </c>
    </row>
    <row r="18" spans="2:15">
      <c r="B18" s="90">
        <v>4</v>
      </c>
      <c r="C18" s="102" t="s">
        <v>344</v>
      </c>
      <c r="D18" s="102" t="s">
        <v>347</v>
      </c>
      <c r="E18" s="102" t="s">
        <v>365</v>
      </c>
      <c r="F18" s="102" t="s">
        <v>354</v>
      </c>
      <c r="G18" s="102" t="s">
        <v>368</v>
      </c>
      <c r="H18" s="102" t="s">
        <v>362</v>
      </c>
      <c r="I18" s="102" t="s">
        <v>359</v>
      </c>
      <c r="J18" s="102" t="s">
        <v>313</v>
      </c>
      <c r="K18" s="102" t="s">
        <v>314</v>
      </c>
    </row>
    <row r="19" spans="2:15">
      <c r="B19" s="90">
        <v>5</v>
      </c>
      <c r="C19" s="101" t="s">
        <v>320</v>
      </c>
      <c r="D19" s="101" t="s">
        <v>321</v>
      </c>
      <c r="E19" s="101" t="s">
        <v>325</v>
      </c>
      <c r="F19" s="101" t="s">
        <v>322</v>
      </c>
      <c r="G19" s="101" t="s">
        <v>16</v>
      </c>
      <c r="H19" s="101" t="s">
        <v>323</v>
      </c>
      <c r="I19" s="101" t="s">
        <v>324</v>
      </c>
      <c r="J19" s="101" t="s">
        <v>313</v>
      </c>
      <c r="K19" s="101" t="s">
        <v>314</v>
      </c>
    </row>
    <row r="20" spans="2:15">
      <c r="B20" s="90">
        <v>6</v>
      </c>
      <c r="C20" s="102" t="s">
        <v>348</v>
      </c>
      <c r="D20" s="102" t="s">
        <v>349</v>
      </c>
      <c r="E20" s="102" t="s">
        <v>367</v>
      </c>
      <c r="F20" s="102" t="s">
        <v>355</v>
      </c>
      <c r="G20" s="102" t="s">
        <v>316</v>
      </c>
      <c r="H20" s="102" t="s">
        <v>363</v>
      </c>
      <c r="I20" s="102" t="s">
        <v>364</v>
      </c>
      <c r="J20" s="102" t="s">
        <v>313</v>
      </c>
      <c r="K20" s="102" t="s">
        <v>314</v>
      </c>
    </row>
    <row r="21" spans="2:15">
      <c r="B21" s="90">
        <v>7</v>
      </c>
      <c r="C21" s="101" t="s">
        <v>329</v>
      </c>
      <c r="D21" s="101" t="s">
        <v>330</v>
      </c>
      <c r="E21" s="101" t="s">
        <v>315</v>
      </c>
      <c r="F21" s="101" t="s">
        <v>331</v>
      </c>
      <c r="G21" s="101" t="s">
        <v>316</v>
      </c>
      <c r="H21" s="101" t="s">
        <v>332</v>
      </c>
      <c r="I21" s="101" t="s">
        <v>333</v>
      </c>
      <c r="J21" s="101" t="s">
        <v>313</v>
      </c>
      <c r="K21" s="101" t="s">
        <v>334</v>
      </c>
    </row>
    <row r="22" spans="2:15">
      <c r="B22" s="94"/>
      <c r="C22" s="95"/>
      <c r="D22" s="95"/>
    </row>
    <row r="23" spans="2:15" ht="81" customHeight="1">
      <c r="B23" s="97" t="s">
        <v>6</v>
      </c>
      <c r="C23" s="98" t="s">
        <v>106</v>
      </c>
      <c r="D23" s="99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1" t="s">
        <v>107</v>
      </c>
      <c r="D24" s="91" t="s">
        <v>110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3" t="s">
        <v>107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1" t="s">
        <v>170</v>
      </c>
      <c r="D26" s="91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3" t="s">
        <v>107</v>
      </c>
      <c r="D27" s="93" t="s">
        <v>110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1" t="s">
        <v>107</v>
      </c>
      <c r="D28" s="91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3" t="s">
        <v>317</v>
      </c>
      <c r="D29" s="93" t="s">
        <v>110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1" t="s">
        <v>107</v>
      </c>
      <c r="D30" s="91" t="s">
        <v>110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 ht="75">
      <c r="B33" s="68">
        <v>1</v>
      </c>
      <c r="C33" s="101" t="s">
        <v>20</v>
      </c>
      <c r="D33" s="103" t="s">
        <v>370</v>
      </c>
      <c r="G33" s="19"/>
    </row>
    <row r="34" spans="2:7" s="20" customFormat="1" ht="75">
      <c r="B34" s="68">
        <v>2</v>
      </c>
      <c r="C34" s="102" t="s">
        <v>20</v>
      </c>
      <c r="D34" s="96" t="s">
        <v>371</v>
      </c>
      <c r="G34" s="19"/>
    </row>
    <row r="35" spans="2:7" s="20" customFormat="1" ht="45">
      <c r="B35" s="68">
        <v>3</v>
      </c>
      <c r="C35" s="101" t="s">
        <v>20</v>
      </c>
      <c r="D35" s="103" t="s">
        <v>372</v>
      </c>
      <c r="G35" s="19"/>
    </row>
    <row r="36" spans="2:7" s="20" customFormat="1" ht="45">
      <c r="B36" s="68">
        <v>4</v>
      </c>
      <c r="C36" s="102" t="s">
        <v>20</v>
      </c>
      <c r="D36" s="96" t="s">
        <v>373</v>
      </c>
      <c r="G36" s="19"/>
    </row>
    <row r="37" spans="2:7" s="20" customFormat="1" ht="60">
      <c r="B37" s="68">
        <v>5</v>
      </c>
      <c r="C37" s="101" t="s">
        <v>38</v>
      </c>
      <c r="D37" s="103" t="s">
        <v>326</v>
      </c>
      <c r="G37" s="19"/>
    </row>
    <row r="38" spans="2:7" s="20" customFormat="1" ht="45">
      <c r="B38" s="68">
        <v>6</v>
      </c>
      <c r="C38" s="102" t="s">
        <v>20</v>
      </c>
      <c r="D38" s="96" t="s">
        <v>374</v>
      </c>
      <c r="G38" s="19"/>
    </row>
    <row r="39" spans="2:7" s="20" customFormat="1" ht="60">
      <c r="B39" s="68">
        <v>7</v>
      </c>
      <c r="C39" s="101" t="s">
        <v>20</v>
      </c>
      <c r="D39" s="103" t="s">
        <v>335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 ht="90">
      <c r="B42" s="68">
        <v>1</v>
      </c>
      <c r="C42" s="101" t="s">
        <v>20</v>
      </c>
      <c r="D42" s="101" t="s">
        <v>318</v>
      </c>
      <c r="E42" s="103" t="s">
        <v>376</v>
      </c>
      <c r="G42" s="19"/>
    </row>
    <row r="43" spans="2:7" s="20" customFormat="1">
      <c r="B43" s="68">
        <v>2</v>
      </c>
      <c r="C43" s="102" t="s">
        <v>20</v>
      </c>
      <c r="D43" s="102" t="s">
        <v>318</v>
      </c>
      <c r="E43" s="102" t="s">
        <v>375</v>
      </c>
      <c r="G43" s="19"/>
    </row>
    <row r="44" spans="2:7" s="20" customFormat="1" ht="60">
      <c r="B44" s="68">
        <v>3</v>
      </c>
      <c r="C44" s="101" t="s">
        <v>38</v>
      </c>
      <c r="D44" s="101" t="s">
        <v>318</v>
      </c>
      <c r="E44" s="103" t="s">
        <v>377</v>
      </c>
      <c r="G44" s="19"/>
    </row>
    <row r="45" spans="2:7" s="20" customFormat="1">
      <c r="B45" s="68">
        <v>4</v>
      </c>
      <c r="C45" s="102" t="s">
        <v>20</v>
      </c>
      <c r="D45" s="102" t="s">
        <v>318</v>
      </c>
      <c r="E45" s="102" t="s">
        <v>375</v>
      </c>
      <c r="G45" s="19"/>
    </row>
    <row r="46" spans="2:7" s="20" customFormat="1" ht="45">
      <c r="B46" s="68">
        <v>5</v>
      </c>
      <c r="C46" s="101" t="s">
        <v>20</v>
      </c>
      <c r="D46" s="101" t="s">
        <v>318</v>
      </c>
      <c r="E46" s="103" t="s">
        <v>327</v>
      </c>
      <c r="G46" s="19"/>
    </row>
    <row r="47" spans="2:7" s="20" customFormat="1" ht="60">
      <c r="B47" s="68">
        <v>6</v>
      </c>
      <c r="C47" s="102" t="s">
        <v>20</v>
      </c>
      <c r="D47" s="102" t="s">
        <v>318</v>
      </c>
      <c r="E47" s="96" t="s">
        <v>378</v>
      </c>
      <c r="G47" s="19"/>
    </row>
    <row r="48" spans="2:7" s="20" customFormat="1" ht="75">
      <c r="B48" s="68">
        <v>7</v>
      </c>
      <c r="C48" s="101" t="s">
        <v>20</v>
      </c>
      <c r="D48" s="101" t="s">
        <v>318</v>
      </c>
      <c r="E48" s="103" t="s">
        <v>336</v>
      </c>
      <c r="G48" s="19"/>
    </row>
    <row r="50" spans="1:18" ht="56.25" customHeight="1">
      <c r="C50" s="124" t="s">
        <v>23</v>
      </c>
      <c r="D50" s="124"/>
      <c r="E50" s="124"/>
      <c r="F50" s="124"/>
      <c r="G50" s="124"/>
      <c r="H50" s="124"/>
      <c r="I50" s="124"/>
      <c r="J50" s="124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1" t="s">
        <v>109</v>
      </c>
      <c r="D52" s="91" t="s">
        <v>109</v>
      </c>
      <c r="E52" s="91" t="s">
        <v>109</v>
      </c>
      <c r="F52" s="91" t="s">
        <v>110</v>
      </c>
      <c r="G52" s="91" t="s">
        <v>110</v>
      </c>
      <c r="H52" s="91" t="s">
        <v>110</v>
      </c>
      <c r="I52" s="91" t="s">
        <v>110</v>
      </c>
      <c r="J52" s="91" t="s">
        <v>109</v>
      </c>
    </row>
    <row r="53" spans="1:18" s="20" customFormat="1">
      <c r="B53" s="68">
        <v>2</v>
      </c>
      <c r="C53" s="93" t="s">
        <v>110</v>
      </c>
      <c r="D53" s="93" t="s">
        <v>109</v>
      </c>
      <c r="E53" s="93" t="s">
        <v>110</v>
      </c>
      <c r="F53" s="93" t="s">
        <v>110</v>
      </c>
      <c r="G53" s="93" t="s">
        <v>109</v>
      </c>
      <c r="H53" s="93" t="s">
        <v>110</v>
      </c>
      <c r="I53" s="93" t="s">
        <v>110</v>
      </c>
      <c r="J53" s="93" t="s">
        <v>110</v>
      </c>
    </row>
    <row r="54" spans="1:18" s="20" customFormat="1">
      <c r="B54" s="68">
        <v>3</v>
      </c>
      <c r="C54" s="91" t="s">
        <v>109</v>
      </c>
      <c r="D54" s="91" t="s">
        <v>110</v>
      </c>
      <c r="E54" s="91" t="s">
        <v>109</v>
      </c>
      <c r="F54" s="91" t="s">
        <v>109</v>
      </c>
      <c r="G54" s="91" t="s">
        <v>109</v>
      </c>
      <c r="H54" s="91" t="s">
        <v>110</v>
      </c>
      <c r="I54" s="91" t="s">
        <v>109</v>
      </c>
      <c r="J54" s="91" t="s">
        <v>109</v>
      </c>
    </row>
    <row r="55" spans="1:18" s="20" customFormat="1">
      <c r="B55" s="68">
        <v>4</v>
      </c>
      <c r="C55" s="93" t="s">
        <v>110</v>
      </c>
      <c r="D55" s="93" t="s">
        <v>109</v>
      </c>
      <c r="E55" s="93" t="s">
        <v>109</v>
      </c>
      <c r="F55" s="93" t="s">
        <v>110</v>
      </c>
      <c r="G55" s="93" t="s">
        <v>109</v>
      </c>
      <c r="H55" s="93" t="s">
        <v>110</v>
      </c>
      <c r="I55" s="93" t="s">
        <v>110</v>
      </c>
      <c r="J55" s="93" t="s">
        <v>109</v>
      </c>
    </row>
    <row r="56" spans="1:18" s="20" customFormat="1">
      <c r="B56" s="68">
        <v>5</v>
      </c>
      <c r="C56" s="91" t="s">
        <v>109</v>
      </c>
      <c r="D56" s="91" t="s">
        <v>319</v>
      </c>
      <c r="E56" s="91" t="s">
        <v>319</v>
      </c>
      <c r="F56" s="91" t="s">
        <v>109</v>
      </c>
      <c r="G56" s="91" t="s">
        <v>319</v>
      </c>
      <c r="H56" s="91" t="s">
        <v>109</v>
      </c>
      <c r="I56" s="91" t="s">
        <v>319</v>
      </c>
      <c r="J56" s="91" t="s">
        <v>319</v>
      </c>
    </row>
    <row r="57" spans="1:18" s="20" customFormat="1">
      <c r="B57" s="68">
        <v>6</v>
      </c>
      <c r="C57" s="93" t="s">
        <v>110</v>
      </c>
      <c r="D57" s="93" t="s">
        <v>109</v>
      </c>
      <c r="E57" s="93" t="s">
        <v>109</v>
      </c>
      <c r="F57" s="93" t="s">
        <v>110</v>
      </c>
      <c r="G57" s="93" t="s">
        <v>110</v>
      </c>
      <c r="H57" s="93" t="s">
        <v>110</v>
      </c>
      <c r="I57" s="93" t="s">
        <v>110</v>
      </c>
      <c r="J57" s="93" t="s">
        <v>110</v>
      </c>
    </row>
    <row r="58" spans="1:18" s="20" customFormat="1">
      <c r="B58" s="68">
        <v>7</v>
      </c>
      <c r="C58" s="91" t="s">
        <v>109</v>
      </c>
      <c r="D58" s="91" t="s">
        <v>109</v>
      </c>
      <c r="E58" s="91" t="s">
        <v>110</v>
      </c>
      <c r="F58" s="91" t="s">
        <v>109</v>
      </c>
      <c r="G58" s="91" t="s">
        <v>110</v>
      </c>
      <c r="H58" s="91" t="s">
        <v>109</v>
      </c>
      <c r="I58" s="91" t="s">
        <v>109</v>
      </c>
      <c r="J58" s="91" t="s">
        <v>109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5"/>
      <c r="D61" s="126"/>
      <c r="E61" s="125" t="s">
        <v>32</v>
      </c>
      <c r="F61" s="127"/>
      <c r="G61" s="126"/>
    </row>
    <row r="62" spans="1:18" ht="31.5" customHeight="1">
      <c r="B62" s="7" t="s">
        <v>6</v>
      </c>
      <c r="C62" s="128" t="s">
        <v>33</v>
      </c>
      <c r="D62" s="128"/>
      <c r="E62" s="8" t="s">
        <v>34</v>
      </c>
      <c r="F62" s="8" t="s">
        <v>35</v>
      </c>
      <c r="G62" s="8" t="s">
        <v>36</v>
      </c>
    </row>
    <row r="63" spans="1:18" s="20" customFormat="1" ht="34.5" customHeight="1">
      <c r="B63" s="68">
        <v>1</v>
      </c>
      <c r="C63" s="121" t="s">
        <v>382</v>
      </c>
      <c r="D63" s="122"/>
      <c r="E63" s="101" t="s">
        <v>37</v>
      </c>
      <c r="F63" s="101" t="s">
        <v>290</v>
      </c>
      <c r="G63" s="101" t="s">
        <v>37</v>
      </c>
    </row>
    <row r="64" spans="1:18" s="20" customFormat="1" ht="17.25" customHeight="1">
      <c r="B64" s="68">
        <v>2</v>
      </c>
      <c r="C64" s="120" t="s">
        <v>379</v>
      </c>
      <c r="D64" s="120"/>
      <c r="E64" s="102" t="s">
        <v>37</v>
      </c>
      <c r="F64" s="102" t="s">
        <v>37</v>
      </c>
      <c r="G64" s="102" t="s">
        <v>37</v>
      </c>
    </row>
    <row r="65" spans="2:10" s="20" customFormat="1" ht="35.25" customHeight="1">
      <c r="B65" s="68">
        <v>3</v>
      </c>
      <c r="C65" s="121" t="s">
        <v>383</v>
      </c>
      <c r="D65" s="122"/>
      <c r="E65" s="101" t="s">
        <v>37</v>
      </c>
      <c r="F65" s="101" t="s">
        <v>37</v>
      </c>
      <c r="G65" s="101" t="s">
        <v>37</v>
      </c>
    </row>
    <row r="66" spans="2:10" s="20" customFormat="1" ht="20.25" customHeight="1">
      <c r="B66" s="68">
        <v>4</v>
      </c>
      <c r="C66" s="120" t="s">
        <v>380</v>
      </c>
      <c r="D66" s="120"/>
      <c r="E66" s="102" t="s">
        <v>37</v>
      </c>
      <c r="F66" s="102" t="s">
        <v>37</v>
      </c>
      <c r="G66" s="102" t="s">
        <v>37</v>
      </c>
    </row>
    <row r="67" spans="2:10" s="20" customFormat="1" ht="31.5" customHeight="1">
      <c r="B67" s="68">
        <v>5</v>
      </c>
      <c r="C67" s="121" t="s">
        <v>328</v>
      </c>
      <c r="D67" s="122"/>
      <c r="E67" s="101" t="s">
        <v>37</v>
      </c>
      <c r="F67" s="101" t="s">
        <v>37</v>
      </c>
      <c r="G67" s="101" t="s">
        <v>37</v>
      </c>
    </row>
    <row r="68" spans="2:10" s="20" customFormat="1" ht="18.75" customHeight="1">
      <c r="B68" s="68">
        <v>6</v>
      </c>
      <c r="C68" s="120" t="s">
        <v>381</v>
      </c>
      <c r="D68" s="120"/>
      <c r="E68" s="102" t="s">
        <v>290</v>
      </c>
      <c r="F68" s="102" t="s">
        <v>37</v>
      </c>
      <c r="G68" s="102" t="s">
        <v>37</v>
      </c>
    </row>
    <row r="69" spans="2:10" s="20" customFormat="1" ht="18.75" customHeight="1">
      <c r="B69" s="68">
        <v>7</v>
      </c>
      <c r="C69" s="122" t="s">
        <v>337</v>
      </c>
      <c r="D69" s="122"/>
      <c r="E69" s="101" t="s">
        <v>37</v>
      </c>
      <c r="F69" s="101" t="s">
        <v>37</v>
      </c>
      <c r="G69" s="101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3:D63"/>
    <mergeCell ref="C11:G11"/>
    <mergeCell ref="C50:J50"/>
    <mergeCell ref="C61:D61"/>
    <mergeCell ref="E61:G61"/>
    <mergeCell ref="C62:D62"/>
    <mergeCell ref="C66:D66"/>
    <mergeCell ref="C67:D67"/>
    <mergeCell ref="C68:D68"/>
    <mergeCell ref="C69:D69"/>
    <mergeCell ref="C64:D64"/>
    <mergeCell ref="C65:D65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6" sqref="F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341</v>
      </c>
      <c r="F17" s="141">
        <v>865509</v>
      </c>
      <c r="G17" s="142">
        <v>0.57099999999999995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925986</v>
      </c>
      <c r="G19" s="142">
        <v>0.78100000000000003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961546</v>
      </c>
      <c r="G21" s="142">
        <v>0.63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1151043</v>
      </c>
      <c r="G23" s="142">
        <v>0.61699999999999999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2020-07-16T19:21:55Z</dcterms:modified>
</cp:coreProperties>
</file>