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Biología Molecular y Biotecnología\"/>
    </mc:Choice>
  </mc:AlternateContent>
  <xr:revisionPtr revIDLastSave="0" documentId="13_ncr:1_{6008BBAD-C108-47B8-8E5C-0430380B8481}" xr6:coauthVersionLast="45" xr6:coauthVersionMax="45" xr10:uidLastSave="{00000000-0000-0000-0000-000000000000}"/>
  <bookViews>
    <workbookView xWindow="-20610" yWindow="-120" windowWidth="20730" windowHeight="11160" activeTab="2" xr2:uid="{00000000-000D-0000-FFFF-FFFF00000000}"/>
  </bookViews>
  <sheets>
    <sheet name="Presentación" sheetId="1" r:id="rId1"/>
    <sheet name="Informe hasta el 2018" sheetId="9"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85" i="9" l="1"/>
  <c r="I384" i="9"/>
  <c r="C368" i="9"/>
  <c r="C367" i="9"/>
  <c r="H364" i="9"/>
  <c r="C364" i="9"/>
  <c r="C314" i="9"/>
  <c r="C294" i="9"/>
  <c r="C291" i="9"/>
  <c r="C290" i="9"/>
  <c r="E236" i="9"/>
  <c r="F236" i="9" s="1"/>
  <c r="J236" i="9" s="1"/>
  <c r="F234" i="9"/>
  <c r="J234" i="9" s="1"/>
  <c r="D200" i="9"/>
  <c r="E198" i="9"/>
  <c r="C174" i="9"/>
  <c r="D173" i="9"/>
  <c r="D172" i="9"/>
  <c r="D171" i="9"/>
  <c r="D174" i="9" s="1"/>
  <c r="D170" i="9"/>
  <c r="D169" i="9"/>
  <c r="E128" i="9"/>
  <c r="E127" i="9"/>
  <c r="E125" i="9"/>
  <c r="K124" i="9"/>
  <c r="E123" i="9"/>
  <c r="C90" i="9"/>
  <c r="D90" i="9" s="1"/>
  <c r="G90" i="9" s="1"/>
  <c r="D89" i="9"/>
  <c r="G89" i="9" s="1"/>
  <c r="D87" i="9"/>
  <c r="G87" i="9" s="1"/>
  <c r="D63" i="9"/>
  <c r="G63" i="9" s="1"/>
  <c r="C63" i="9"/>
  <c r="D62" i="9"/>
  <c r="G62" i="9" s="1"/>
  <c r="D60" i="9"/>
  <c r="G60" i="9" s="1"/>
  <c r="C37" i="9"/>
  <c r="C403" i="9" s="1"/>
  <c r="D36" i="9"/>
  <c r="G36" i="9" s="1"/>
  <c r="D35" i="9"/>
  <c r="G35" i="9" s="1"/>
  <c r="D86" i="9" l="1"/>
  <c r="G86" i="9" s="1"/>
  <c r="D88" i="9"/>
  <c r="G88" i="9" s="1"/>
  <c r="K123" i="9"/>
  <c r="K125" i="9"/>
  <c r="E199" i="9"/>
  <c r="E200" i="9" s="1"/>
  <c r="C292" i="9"/>
  <c r="C315" i="9"/>
  <c r="C365" i="9"/>
  <c r="C382" i="9"/>
  <c r="C399" i="9"/>
  <c r="D37" i="9"/>
  <c r="G37" i="9" s="1"/>
  <c r="D61" i="9"/>
  <c r="G61" i="9" s="1"/>
  <c r="E124" i="9"/>
  <c r="E126" i="9"/>
  <c r="F235" i="9"/>
  <c r="J235" i="9" s="1"/>
  <c r="C293" i="9"/>
  <c r="H363" i="9"/>
  <c r="C366" i="9"/>
  <c r="C383" i="9"/>
  <c r="C400" i="9"/>
  <c r="C401" i="9"/>
  <c r="C402" i="9"/>
  <c r="C252" i="4" l="1"/>
  <c r="E249" i="4" s="1"/>
  <c r="C238" i="4"/>
  <c r="D237" i="4" s="1"/>
  <c r="C225" i="4"/>
  <c r="D223" i="4" s="1"/>
  <c r="C210" i="4"/>
  <c r="D208" i="4" s="1"/>
  <c r="E198" i="4"/>
  <c r="F193" i="4" s="1"/>
  <c r="E125" i="4"/>
  <c r="E130" i="4" s="1"/>
  <c r="C95" i="4"/>
  <c r="D94" i="4" s="1"/>
  <c r="D173" i="4"/>
  <c r="E172" i="4" s="1"/>
  <c r="C68" i="4"/>
  <c r="D67" i="4" s="1"/>
  <c r="C42" i="4"/>
  <c r="D236" i="4" l="1"/>
  <c r="D238" i="4" s="1"/>
  <c r="E250" i="4"/>
  <c r="E247" i="4"/>
  <c r="E248" i="4"/>
  <c r="E251" i="4"/>
  <c r="D224" i="4"/>
  <c r="D225" i="4" s="1"/>
  <c r="D207" i="4"/>
  <c r="D206" i="4"/>
  <c r="D209" i="4"/>
  <c r="F195" i="4"/>
  <c r="F192" i="4"/>
  <c r="F191" i="4"/>
  <c r="F197" i="4"/>
  <c r="F194" i="4"/>
  <c r="F196" i="4"/>
  <c r="E171" i="4"/>
  <c r="E173" i="4" s="1"/>
  <c r="D40" i="4"/>
  <c r="D65" i="4"/>
  <c r="D66" i="4"/>
  <c r="D41" i="4"/>
  <c r="E133" i="4"/>
  <c r="E131" i="4"/>
  <c r="E132" i="4"/>
  <c r="E129" i="4"/>
  <c r="E134" i="4"/>
  <c r="D92" i="4"/>
  <c r="D91" i="4"/>
  <c r="D93" i="4"/>
  <c r="D95" i="4"/>
  <c r="D68" i="4"/>
  <c r="D42" i="4"/>
  <c r="E252" i="4" l="1"/>
  <c r="D210" i="4"/>
  <c r="F198" i="4"/>
</calcChain>
</file>

<file path=xl/sharedStrings.xml><?xml version="1.0" encoding="utf-8"?>
<sst xmlns="http://schemas.openxmlformats.org/spreadsheetml/2006/main" count="726" uniqueCount="367">
  <si>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</si>
  <si>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</si>
  <si>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</si>
  <si>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</si>
  <si>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</si>
  <si>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</si>
  <si>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</si>
  <si>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</si>
  <si>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</si>
  <si>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</si>
  <si>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</si>
  <si>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</si>
  <si>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</si>
  <si>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</si>
  <si>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</si>
  <si>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</si>
  <si>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</si>
  <si>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</si>
  <si>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</si>
  <si>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</si>
  <si>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</si>
  <si>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</si>
  <si>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</si>
  <si>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</si>
  <si>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</si>
  <si>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</si>
  <si>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</si>
  <si>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</si>
  <si>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</si>
  <si>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</si>
  <si>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</si>
  <si>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</si>
  <si>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</si>
  <si>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</si>
  <si>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</si>
  <si>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</si>
  <si>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</si>
  <si>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</si>
  <si>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</si>
  <si>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</si>
  <si>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</si>
  <si>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</si>
  <si>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</si>
  <si>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</si>
  <si>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</si>
  <si>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</si>
  <si>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</si>
  <si>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</si>
  <si>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</si>
  <si>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</si>
  <si>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</si>
  <si>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</si>
  <si>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</si>
  <si>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</si>
  <si>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</si>
  <si>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</si>
  <si>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</si>
  <si>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</si>
  <si>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</si>
  <si>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</si>
  <si>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</si>
  <si>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</si>
  <si>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</si>
  <si>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</si>
  <si>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</si>
  <si>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</si>
  <si>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</si>
  <si>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</si>
  <si>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</si>
  <si>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</si>
  <si>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</si>
  <si>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</si>
  <si>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</si>
  <si>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</si>
  <si>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</si>
  <si>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</si>
  <si>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</si>
  <si>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</si>
  <si>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</si>
  <si>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</si>
  <si>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</si>
  <si>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</si>
  <si>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</si>
  <si>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</si>
  <si>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</si>
  <si>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</si>
  <si>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</si>
  <si>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</si>
  <si>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</si>
  <si>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</si>
  <si>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</si>
  <si>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</si>
  <si>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</si>
  <si>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</si>
  <si>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</si>
  <si>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</si>
  <si>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</si>
  <si>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</si>
  <si>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</si>
  <si>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</si>
  <si>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</si>
  <si>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</si>
  <si>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</si>
  <si>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</si>
  <si>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</si>
  <si>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</si>
  <si>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</si>
  <si>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</si>
  <si>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</si>
  <si>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</si>
  <si>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</si>
  <si>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</si>
  <si>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</si>
  <si>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</si>
  <si>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</si>
  <si>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</si>
  <si>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</si>
  <si>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</si>
  <si>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</si>
  <si>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</si>
  <si>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</si>
  <si>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</si>
  <si>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</si>
  <si>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</si>
  <si>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</si>
  <si>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</si>
  <si>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</si>
  <si>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</si>
  <si>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</si>
  <si>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</si>
  <si>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</si>
  <si>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</si>
  <si>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</si>
  <si>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</si>
  <si>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</si>
  <si>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</si>
  <si>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</si>
  <si>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</si>
  <si>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</si>
  <si>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</si>
  <si>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</si>
  <si>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</si>
  <si>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</si>
  <si>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</si>
  <si>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</si>
  <si>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</si>
  <si>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</si>
  <si>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</si>
  <si>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</si>
  <si>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</si>
  <si>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Risaralda</t>
  </si>
  <si>
    <t>Contrato a término indefinido</t>
  </si>
  <si>
    <t>entre 2 SMLV y menos de 3 SMLV</t>
  </si>
  <si>
    <t>Pereira</t>
  </si>
  <si>
    <t>Colombia</t>
  </si>
  <si>
    <t>SIN RESPUESTA</t>
  </si>
  <si>
    <t>Universidad Tecnológica de Pereira</t>
  </si>
  <si>
    <t>Contrato a término fijo</t>
  </si>
  <si>
    <t>Ocupaciones en  Salud</t>
  </si>
  <si>
    <t>COLOMBIA</t>
  </si>
  <si>
    <t xml:space="preserve">Empleado de empresa particular  </t>
  </si>
  <si>
    <t>más de 6 SMLV</t>
  </si>
  <si>
    <t>entre 5 SMLV y menos de 6 SMLV</t>
  </si>
  <si>
    <t>RISARALDA</t>
  </si>
  <si>
    <t>PEREIRA</t>
  </si>
  <si>
    <t>entre 3 SMLV y menos de 4 SMLV</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</si>
  <si>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</si>
  <si>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</si>
  <si>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</si>
  <si>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</si>
  <si>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</si>
  <si>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</si>
  <si>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</si>
  <si>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</si>
  <si>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</si>
  <si>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</si>
  <si>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</si>
  <si>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</si>
  <si>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</si>
  <si>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</si>
  <si>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</si>
  <si>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</si>
  <si>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</si>
  <si>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</si>
  <si>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</si>
  <si>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</si>
  <si>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</si>
  <si>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</si>
  <si>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</si>
  <si>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</si>
  <si>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</si>
  <si>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</si>
  <si>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</si>
  <si>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</si>
  <si>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</si>
  <si>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www.utp.edu.co</t>
  </si>
  <si>
    <t>Servicios Sociales y de Salud</t>
  </si>
  <si>
    <t>Carrera 27 N° 10 - 02. Los Álamos</t>
  </si>
  <si>
    <t>(57) (6) 3137300</t>
  </si>
  <si>
    <t>PORQUE HAN DEMOSTRADO SE QUE SE PUEDEN 
DESEMPEÑAR EN LOS CARGOS QUE EJERCEN ACTUALMENTE CON IDONEIDAD Y RESPONSABILIDAD</t>
  </si>
  <si>
    <t>LOS EGRESADOS DEBEN SER SOMETIDOS A PROGRAMAS DE 
EDUCACIÓN CONTINUADA PARA QUE SUS CONOCIMIENTOS SE AFIANCEN Y SE ACTUALICEN DIA A DIA</t>
  </si>
  <si>
    <t>LAS REFERENTES A LA ATENCION CORRECTA CON LAS PERSONAS 
(PACIENTES)</t>
  </si>
  <si>
    <t>Sin respuesta</t>
  </si>
  <si>
    <t>Maestría en Biología Molecular y Biotecnología</t>
  </si>
  <si>
    <t xml:space="preserve">Total graduados: 26 </t>
  </si>
  <si>
    <t>Total egresados encuestados: 14</t>
  </si>
  <si>
    <t>Instituciòn educativa Santa juana de lestonnac</t>
  </si>
  <si>
    <t>La pradera</t>
  </si>
  <si>
    <t>santajuanadosquebradas.edu.co</t>
  </si>
  <si>
    <t>Ocupaciones en Ciencias Sociales, Educación, Servicios Gubernamentales y Religión</t>
  </si>
  <si>
    <t>Docencia</t>
  </si>
  <si>
    <t>Docente</t>
  </si>
  <si>
    <t>Lililiana Montoya</t>
  </si>
  <si>
    <t>Dosquebradas</t>
  </si>
  <si>
    <t>calle 27 #10-02</t>
  </si>
  <si>
    <t>Ocupaciones en Ciencias Naturales, Aplicadas y relacionadas</t>
  </si>
  <si>
    <t>Laboratorio de Microbiología y Parasitología- Facultad Ciencias de la Salud</t>
  </si>
  <si>
    <t>Profesional administrativo transtitorio</t>
  </si>
  <si>
    <t>Jefe Ciencias Básicas</t>
  </si>
  <si>
    <t xml:space="preserve">Fundación Universitaria Autonóma de la Américas </t>
  </si>
  <si>
    <t>Calle 98 esquina Belmonte</t>
  </si>
  <si>
    <t>sandra.garzon@uam.edu.co</t>
  </si>
  <si>
    <t>Ciencias Básicas</t>
  </si>
  <si>
    <t>Coordinador ciencias básicas</t>
  </si>
  <si>
    <t xml:space="preserve">UNIVERSIDAD LIBRE </t>
  </si>
  <si>
    <t>AVENIDA SUR SEDE BELMONTE</t>
  </si>
  <si>
    <t>angela.garcia@unilibre.edu.co</t>
  </si>
  <si>
    <t>LABORATORIOS</t>
  </si>
  <si>
    <t>COORDINADORA DE LABORATORIOS</t>
  </si>
  <si>
    <t>DECANP</t>
  </si>
  <si>
    <t>sena</t>
  </si>
  <si>
    <t>kilometro 10 via al magdalena</t>
  </si>
  <si>
    <t>ocheverri@sena.edu.co</t>
  </si>
  <si>
    <t>Agricultura, ganadería, Caza y Silvicultura</t>
  </si>
  <si>
    <t>Tecnoacademia</t>
  </si>
  <si>
    <t>Facilitador</t>
  </si>
  <si>
    <t>lider</t>
  </si>
  <si>
    <t>Caldas</t>
  </si>
  <si>
    <t>Manizales</t>
  </si>
  <si>
    <t>I.E. Escuela de la Palabra</t>
  </si>
  <si>
    <t>CR 3 NO 26 - 16</t>
  </si>
  <si>
    <t>escueladelapalabra@hotmail.com</t>
  </si>
  <si>
    <t>entre 1 SMLV y menos de 2 SMLV</t>
  </si>
  <si>
    <t>Ciencias Naturales y Educación Ambiental</t>
  </si>
  <si>
    <t>Docente de área</t>
  </si>
  <si>
    <t>Coordinador</t>
  </si>
  <si>
    <t>Corporación Universitaria Santa Rosa de Cabal UNISARC</t>
  </si>
  <si>
    <t>Km 4 Via Santa Rosa de cabal-Chinchina</t>
  </si>
  <si>
    <t>biologia@unisarc.edu.co</t>
  </si>
  <si>
    <t xml:space="preserve">De Economía Mixta    </t>
  </si>
  <si>
    <t>entre 4 SMLV y menos de 5 SMLV</t>
  </si>
  <si>
    <t>Facultad de Ciencias Basicas</t>
  </si>
  <si>
    <t>Decana</t>
  </si>
  <si>
    <t>Vicerrector Academico</t>
  </si>
  <si>
    <t>Santa Rosa de Cabal</t>
  </si>
  <si>
    <t xml:space="preserve">Comestilbes La Rosa S.A. </t>
  </si>
  <si>
    <t>Calle 29 No. 10-215 Dosquebradas, Risaralda</t>
  </si>
  <si>
    <t>juliana.rivera@co.nestle.com</t>
  </si>
  <si>
    <t>Industrias Manufactureras</t>
  </si>
  <si>
    <t>Aseguramiento de la Calidad</t>
  </si>
  <si>
    <t>Analista Senior de Microbiología</t>
  </si>
  <si>
    <t>Jefe de Aseguramiento de la Calidad</t>
  </si>
  <si>
    <t>UNIVERSIDAD TECNOLÓGICA DE PEREIRA</t>
  </si>
  <si>
    <t>VEREDA LA JULITA CRA 27 No 10-02</t>
  </si>
  <si>
    <t>lydaccm_27@hotmail.com</t>
  </si>
  <si>
    <t>menor a 1 SMLV (Salario mínimo legal vigente)</t>
  </si>
  <si>
    <t>Medicina Veterinaria</t>
  </si>
  <si>
    <t>Docente Catedrático</t>
  </si>
  <si>
    <t>Coordinador del programa medicina veterinaria</t>
  </si>
  <si>
    <t>Mayo Clinic</t>
  </si>
  <si>
    <t>4500 San Pablo Road</t>
  </si>
  <si>
    <t>msanchezcontreras@gmail.com</t>
  </si>
  <si>
    <t>Department of Neurosciences</t>
  </si>
  <si>
    <t>Senior Postdoctoral Fellow</t>
  </si>
  <si>
    <t>Principal investigator</t>
  </si>
  <si>
    <t>Florida</t>
  </si>
  <si>
    <t>Jacksonville</t>
  </si>
  <si>
    <t>United States</t>
  </si>
  <si>
    <t>Universidad Libre Seccional Pereira</t>
  </si>
  <si>
    <t>Sede Belmonte</t>
  </si>
  <si>
    <t>aalvarez@unilibrepereira.edu.co</t>
  </si>
  <si>
    <t>Facultad ciencias de la salud</t>
  </si>
  <si>
    <t>Docente investigador programa de Microbiología</t>
  </si>
  <si>
    <t>Decano</t>
  </si>
  <si>
    <t>Gobernacion de Risaralda</t>
  </si>
  <si>
    <t>La Variente, Barrio Pedro  Pablo Bello</t>
  </si>
  <si>
    <t>ielavirginia2012@gmail.com</t>
  </si>
  <si>
    <t>Educacion</t>
  </si>
  <si>
    <t>Rector</t>
  </si>
  <si>
    <t>La Virginia</t>
  </si>
  <si>
    <t>Alianzas entre grupos de investigaciòn</t>
  </si>
  <si>
    <t>Considero que falta mayor divulgación de la maestría, muchas personas de otras instituciones a nivel local, regional y nacional no la conocen. Es un programa de calidad que lastimosamente ha perdido afluencia de estudiantes.</t>
  </si>
  <si>
    <t>NINGUNA</t>
  </si>
  <si>
    <t>Sugerencia el horario no se tan extenso</t>
  </si>
  <si>
    <t>Ninguna</t>
  </si>
  <si>
    <t>A pesar de que antiguamente la maestría era excelente desde el punto de vista académico y de apoyo a sus estudiantes, en este momento se encuentra totalmente abandonada, por lo que considero que los administrativos deben esforzarse por mantener el programa en alto, en primera instancia, con la asignación de un director, manteniendo el apoyo económico para la culminación de las tesis de grado de los estudiantes y el mantenimiento del nivel académico que poseía el programa.</t>
  </si>
  <si>
    <t>Considero necesario un proceso de formación por módulos, sin reducir la calidad académica, de manera que más personas que no pertenecemos al sector educación, podamos tener el placer de aprender y aplicar estos conocimientos en otros campos (Salud, Industria)</t>
  </si>
  <si>
    <t>Tener más vinculaciones con profesores internacionales y mejores vínculos con otras universidades en Colombia para hacer trabajos en conjunto.</t>
  </si>
  <si>
    <t>No bajar la exigencia académica del programa, manteniendo docentes con excelente formación académica.</t>
  </si>
  <si>
    <t>apesar de que la calidad del programa es la mejor, existen otro tipo de falencias que me han afectado en mi vida laboral como por ejemplo la poca produccion cientifica y el tiempo que toma completar el programa</t>
  </si>
  <si>
    <t>Que sea un programa subsidiado por la UTP</t>
  </si>
  <si>
    <t>Hacer seguimiento a egresados</t>
  </si>
  <si>
    <t xml:space="preserve">Maestría en Biología Molecular y Biotecnología 
</t>
  </si>
  <si>
    <t xml:space="preserve">Maestría en Biología Molecular y Biotecnología </t>
  </si>
  <si>
    <t>Total egresados encuestados 2018: 14</t>
  </si>
  <si>
    <t>Total egresados encuestados 2020: 10</t>
  </si>
  <si>
    <t>Total graduados: 34</t>
  </si>
  <si>
    <t>Nivel de encuestas diligenciadas: 70,6%</t>
  </si>
  <si>
    <t>Juan Carlos Sepúlveda Arias</t>
  </si>
  <si>
    <t xml:space="preserve">Carrera 27 #10-02 Barrio Alamos - Risaralda. Código postal: 660003 </t>
  </si>
  <si>
    <t>3137300</t>
  </si>
  <si>
    <t>jcsepulv@utp.edu.co</t>
  </si>
  <si>
    <t>Programa Medicina Veterinaria y Zootecnia UTP</t>
  </si>
  <si>
    <t>Juan Fernando Chica Builes</t>
  </si>
  <si>
    <t>Carrera 27 Nº 10-02 edificio 17</t>
  </si>
  <si>
    <t>3122868596</t>
  </si>
  <si>
    <t>jchicabuiles@utp.eu.co.   veterinaria@utp.edu.co</t>
  </si>
  <si>
    <t>Otro. Cuál?</t>
  </si>
  <si>
    <t>LOS PROFESIONALES EGRESADOS HAN DEMOSTRADO SER 
COMPETENTES A NIVEL REGIONAL, NACIONAL E INTERNACIONALMENTE</t>
  </si>
  <si>
    <t>Porque se busca formar profesionales con base en las 
necesidades del entorno.</t>
  </si>
  <si>
    <t>Manejan información actualizada, están pendientes de los 
avances en sus campos de conocimiento</t>
  </si>
  <si>
    <t>NO</t>
  </si>
  <si>
    <t>Porque se adaptan fácilmente a los 
requerimientos solicitados por el empleador.</t>
  </si>
  <si>
    <t>NO requiere mayor explicación, me parece que el 
perfil de los egresados se relaciona con lo que ofrecen como perfil de egreso</t>
  </si>
  <si>
    <t>no tengo</t>
  </si>
  <si>
    <t>4</t>
  </si>
  <si>
    <t>5</t>
  </si>
  <si>
    <t>Formación en pensamiento crítico.</t>
  </si>
  <si>
    <t>Considero que siempre es importante reforzar en los 
egresados el trabajo en equipo.</t>
  </si>
  <si>
    <t>Fundación Universitaria Autónoma de las Américas</t>
  </si>
  <si>
    <t>56, Av. Las Américas #98</t>
  </si>
  <si>
    <t>universidad tecnologica de pereira</t>
  </si>
  <si>
    <t>utp</t>
  </si>
  <si>
    <t>Carrera 27 #10-02 Barrio Alamos</t>
  </si>
  <si>
    <t>Universidad Tecnológica del Chocó Diego Luis Córdoba</t>
  </si>
  <si>
    <t>Cra 22 No 18B-10</t>
  </si>
  <si>
    <t>FEDERACIÓN NACIONAL DE CAFETEROS DE COLOMBIA</t>
  </si>
  <si>
    <t>Carrera 9 No. 36-43</t>
  </si>
  <si>
    <t>Fundación Universitaria del Área Andina</t>
  </si>
  <si>
    <t>Calle 24 # 8-55</t>
  </si>
  <si>
    <t>3200303</t>
  </si>
  <si>
    <t>jaime.cardona@uam.edu.co</t>
  </si>
  <si>
    <t>000000</t>
  </si>
  <si>
    <t>utp@gmail</t>
  </si>
  <si>
    <t xml:space="preserve">3137300 </t>
  </si>
  <si>
    <t>contactenos@utp.edu.co</t>
  </si>
  <si>
    <t>6726565</t>
  </si>
  <si>
    <t>contactenos@utch.edu.co</t>
  </si>
  <si>
    <t>3290360</t>
  </si>
  <si>
    <t>ana.cardenas@cafedecolombia.com.co</t>
  </si>
  <si>
    <t>3402282</t>
  </si>
  <si>
    <t>lmrojas@areandina.edu.co</t>
  </si>
  <si>
    <t>Área educativa</t>
  </si>
  <si>
    <t>Coordinador de Investigación</t>
  </si>
  <si>
    <t>Área de administración</t>
  </si>
  <si>
    <t>Docente catedratico</t>
  </si>
  <si>
    <t>no aplica</t>
  </si>
  <si>
    <t>Directora del departamento</t>
  </si>
  <si>
    <t>Auxiliar administrativo</t>
  </si>
  <si>
    <t>Extensionista</t>
  </si>
  <si>
    <t>Coordinador Seccional</t>
  </si>
  <si>
    <t>Director de programa</t>
  </si>
  <si>
    <t>Coordinador Sistema 
Integrado gestión de calidad</t>
  </si>
  <si>
    <t>Sería bueno que se profundizara más en las prácticas en laboratorio.</t>
  </si>
  <si>
    <t>Apoyos económicos a los estudiantes</t>
  </si>
  <si>
    <t>El acompañamiento en el proceso experimental, que sea mas detallado, dado que a veces se presentan dificultades que solo no se superan facilemnte</t>
  </si>
  <si>
    <t>Planear los laboratorios del posgrado de forma que se puedan ejecutar todos. En lo posible si hay un cambio de director no permitir que se pierda tiempo de estudio, pues para el estudiante es un obstáculo y pérdida de tiempo.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</si>
</sst>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wrapText="1"/>
    </xf>
    <xf numFmtId="0" fontId="0" fillId="2" borderId="1" xfId="0"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0" fillId="5" borderId="1" xfId="0"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0.7142857142857143</c:v>
                </c:pt>
                <c:pt idx="1">
                  <c:v>0.2857142857142857</c:v>
                </c:pt>
                <c:pt idx="2">
                  <c:v>0</c:v>
                </c:pt>
              </c:numCache>
            </c:numRef>
          </c:val>
          <c:extLst>
            <c:ext xmlns:c16="http://schemas.microsoft.com/office/drawing/2014/chart" uri="{C3380CC4-5D6E-409C-BE32-E72D297353CC}">
              <c16:uniqueId val="{00000000-C8DB-43CD-AAA0-50CACF6F4FCC}"/>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[1]Egresados!$B$314:$B$315</c:f>
              <c:strCache>
                <c:ptCount val="2"/>
                <c:pt idx="0">
                  <c:v>Si</c:v>
                </c:pt>
                <c:pt idx="1">
                  <c:v>No</c:v>
                </c:pt>
              </c:strCache>
            </c:strRef>
          </c:cat>
          <c:val>
            <c:numRef>
              <c:f>[1]Egresados!$C$314:$C$315</c:f>
              <c:numCache>
                <c:formatCode>General</c:formatCode>
                <c:ptCount val="2"/>
                <c:pt idx="0">
                  <c:v>0.5714285714285714</c:v>
                </c:pt>
                <c:pt idx="1">
                  <c:v>0.42857142857142855</c:v>
                </c:pt>
              </c:numCache>
            </c:numRef>
          </c:val>
          <c:extLst>
            <c:ext xmlns:c16="http://schemas.microsoft.com/office/drawing/2014/chart" uri="{C3380CC4-5D6E-409C-BE32-E72D297353CC}">
              <c16:uniqueId val="{00000000-2631-4A9C-B5C6-00E83F04EE8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0.4</c:v>
                </c:pt>
                <c:pt idx="1">
                  <c:v>0.6</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0.3</c:v>
                </c:pt>
                <c:pt idx="1">
                  <c:v>0.7</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0.8</c:v>
                </c:pt>
                <c:pt idx="1">
                  <c:v>0.2</c:v>
                </c:pt>
                <c:pt idx="2">
                  <c:v>0</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0.7</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0.2</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0.1</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2020'!$B$171:$B$172</c:f>
              <c:strCache>
                <c:ptCount val="2"/>
                <c:pt idx="0">
                  <c:v>Si</c:v>
                </c:pt>
                <c:pt idx="1">
                  <c:v>No</c:v>
                </c:pt>
              </c:strCache>
            </c:strRef>
          </c:cat>
          <c:val>
            <c:numRef>
              <c:f>'Egresados 2020'!$E$171:$E$172</c:f>
              <c:numCache>
                <c:formatCode>0%</c:formatCode>
                <c:ptCount val="2"/>
                <c:pt idx="0">
                  <c:v>0.6</c:v>
                </c:pt>
                <c:pt idx="1">
                  <c:v>0.4</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2020'!$B$171:$B$172</c15:sqref>
                        </c15:formulaRef>
                      </c:ext>
                    </c:extLst>
                    <c:strCache>
                      <c:ptCount val="2"/>
                      <c:pt idx="0">
                        <c:v>Si</c:v>
                      </c:pt>
                      <c:pt idx="1">
                        <c:v>No</c:v>
                      </c:pt>
                    </c:strCache>
                  </c:strRef>
                </c:cat>
                <c:val>
                  <c:numRef>
                    <c:extLst>
                      <c:ext uri="{02D57815-91ED-43cb-92C2-25804820EDAC}">
                        <c15:formulaRef>
                          <c15:sqref>'Egresados 2020'!$C$171:$C$172</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2020'!$B$191:$B$197</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2020'!$F$191:$F$197</c:f>
              <c:numCache>
                <c:formatCode>0%</c:formatCode>
                <c:ptCount val="7"/>
                <c:pt idx="0">
                  <c:v>0.23529411764705882</c:v>
                </c:pt>
                <c:pt idx="1">
                  <c:v>0.23529411764705882</c:v>
                </c:pt>
                <c:pt idx="2">
                  <c:v>0.11764705882352941</c:v>
                </c:pt>
                <c:pt idx="3">
                  <c:v>5.8823529411764705E-2</c:v>
                </c:pt>
                <c:pt idx="4">
                  <c:v>0.17647058823529413</c:v>
                </c:pt>
                <c:pt idx="5">
                  <c:v>5.8823529411764705E-2</c:v>
                </c:pt>
                <c:pt idx="6">
                  <c:v>0.11764705882352941</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2020'!$B$191:$B$197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2020'!$C$191:$C$197</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2020'!$B$191:$B$197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2020'!$D$191:$D$197</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2020'!$B$206:$B$209</c:f>
              <c:strCache>
                <c:ptCount val="4"/>
                <c:pt idx="0">
                  <c:v>Excelente</c:v>
                </c:pt>
                <c:pt idx="1">
                  <c:v>Bueno</c:v>
                </c:pt>
                <c:pt idx="2">
                  <c:v>Regular</c:v>
                </c:pt>
                <c:pt idx="3">
                  <c:v>Malo</c:v>
                </c:pt>
              </c:strCache>
            </c:strRef>
          </c:cat>
          <c:val>
            <c:numRef>
              <c:f>'Egresados 2020'!$D$206:$D$209</c:f>
              <c:numCache>
                <c:formatCode>0%</c:formatCode>
                <c:ptCount val="4"/>
                <c:pt idx="0">
                  <c:v>0.5</c:v>
                </c:pt>
                <c:pt idx="1">
                  <c:v>0.5</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2020'!$B$223:$B$224</c:f>
              <c:strCache>
                <c:ptCount val="2"/>
                <c:pt idx="0">
                  <c:v>Si</c:v>
                </c:pt>
                <c:pt idx="1">
                  <c:v>No </c:v>
                </c:pt>
              </c:strCache>
            </c:strRef>
          </c:cat>
          <c:val>
            <c:numRef>
              <c:f>'Egresados 2020'!$D$223:$D$224</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2020'!$B$236:$B$237</c:f>
              <c:strCache>
                <c:ptCount val="2"/>
                <c:pt idx="0">
                  <c:v>Si</c:v>
                </c:pt>
                <c:pt idx="1">
                  <c:v>No </c:v>
                </c:pt>
              </c:strCache>
            </c:strRef>
          </c:cat>
          <c:val>
            <c:numRef>
              <c:f>'Egresados 2020'!$D$236:$D$237</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0.14285714285714285</c:v>
                </c:pt>
                <c:pt idx="1">
                  <c:v>0.8571428571428571</c:v>
                </c:pt>
              </c:numCache>
            </c:numRef>
          </c:val>
          <c:extLst>
            <c:ext xmlns:c16="http://schemas.microsoft.com/office/drawing/2014/chart" uri="{C3380CC4-5D6E-409C-BE32-E72D297353CC}">
              <c16:uniqueId val="{00000000-942B-406E-A42B-42673A5B357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2020'!$B$247:$B$251</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2020'!$E$247:$E$251</c:f>
              <c:numCache>
                <c:formatCode>0%</c:formatCode>
                <c:ptCount val="5"/>
                <c:pt idx="0">
                  <c:v>0</c:v>
                </c:pt>
                <c:pt idx="1">
                  <c:v>0</c:v>
                </c:pt>
                <c:pt idx="2">
                  <c:v>0</c:v>
                </c:pt>
                <c:pt idx="3">
                  <c:v>0.6</c:v>
                </c:pt>
                <c:pt idx="4">
                  <c:v>0.4</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2020'!$F$247:$F$251</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0.42857142857142855</c:v>
                </c:pt>
                <c:pt idx="1">
                  <c:v>0.35714285714285715</c:v>
                </c:pt>
                <c:pt idx="2">
                  <c:v>0.14285714285714285</c:v>
                </c:pt>
                <c:pt idx="3">
                  <c:v>7.1428571428571425E-2</c:v>
                </c:pt>
              </c:numCache>
            </c:numRef>
          </c:val>
          <c:extLst>
            <c:ext xmlns:c16="http://schemas.microsoft.com/office/drawing/2014/chart" uri="{C3380CC4-5D6E-409C-BE32-E72D297353CC}">
              <c16:uniqueId val="{00000000-BEF6-4971-94FE-AB44A43DE79C}"/>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B94E-461F-94E2-F2DA33F7FA92}"/>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B94E-461F-94E2-F2DA33F7FA92}"/>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0.8571428571428571</c:v>
                </c:pt>
                <c:pt idx="1">
                  <c:v>7.1428571428571425E-2</c:v>
                </c:pt>
                <c:pt idx="2">
                  <c:v>7.1428571428571425E-2</c:v>
                </c:pt>
                <c:pt idx="3">
                  <c:v>0</c:v>
                </c:pt>
                <c:pt idx="4">
                  <c:v>0</c:v>
                </c:pt>
                <c:pt idx="5">
                  <c:v>0</c:v>
                </c:pt>
              </c:numCache>
            </c:numRef>
          </c:val>
          <c:extLst>
            <c:ext xmlns:c16="http://schemas.microsoft.com/office/drawing/2014/chart" uri="{C3380CC4-5D6E-409C-BE32-E72D297353CC}">
              <c16:uniqueId val="{00000002-B94E-461F-94E2-F2DA33F7FA92}"/>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B94E-461F-94E2-F2DA33F7FA92}"/>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110D-4CC4-AD6C-74D96677960D}"/>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110D-4CC4-AD6C-74D96677960D}"/>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0.7857142857142857</c:v>
                </c:pt>
                <c:pt idx="1">
                  <c:v>7.1428571428571425E-2</c:v>
                </c:pt>
                <c:pt idx="2">
                  <c:v>0.14285714285714285</c:v>
                </c:pt>
              </c:numCache>
            </c:numRef>
          </c:val>
          <c:extLst>
            <c:ext xmlns:c16="http://schemas.microsoft.com/office/drawing/2014/chart" uri="{C3380CC4-5D6E-409C-BE32-E72D297353CC}">
              <c16:uniqueId val="{00000002-110D-4CC4-AD6C-74D96677960D}"/>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110D-4CC4-AD6C-74D96677960D}"/>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D83B-4F78-BB08-95350A2BE2A3}"/>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[1]Egresados!$B$169:$B$172</c:f>
              <c:strCache>
                <c:ptCount val="4"/>
                <c:pt idx="0">
                  <c:v>Agricultura, ganadería, Caza y Silvicultura</c:v>
                </c:pt>
                <c:pt idx="1">
                  <c:v>Educación</c:v>
                </c:pt>
                <c:pt idx="2">
                  <c:v>Industrias Manufactureras</c:v>
                </c:pt>
                <c:pt idx="3">
                  <c:v>Servicios Sociales y de Salud</c:v>
                </c:pt>
              </c:strCache>
            </c:strRef>
          </c:cat>
          <c:val>
            <c:numRef>
              <c:f>[1]Egresados!$D$169:$D$172</c:f>
              <c:numCache>
                <c:formatCode>General</c:formatCode>
                <c:ptCount val="4"/>
                <c:pt idx="0">
                  <c:v>7.1428571428571425E-2</c:v>
                </c:pt>
                <c:pt idx="1">
                  <c:v>0.6428571428571429</c:v>
                </c:pt>
                <c:pt idx="2">
                  <c:v>7.1428571428571425E-2</c:v>
                </c:pt>
                <c:pt idx="3">
                  <c:v>7.1428571428571425E-2</c:v>
                </c:pt>
              </c:numCache>
            </c:numRef>
          </c:val>
          <c:extLst>
            <c:ext xmlns:c16="http://schemas.microsoft.com/office/drawing/2014/chart" uri="{C3380CC4-5D6E-409C-BE32-E72D297353CC}">
              <c16:uniqueId val="{00000001-D83B-4F78-BB08-95350A2BE2A3}"/>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[1]Egresados!$E$198:$E$199</c:f>
              <c:numCache>
                <c:formatCode>General</c:formatCode>
                <c:ptCount val="2"/>
                <c:pt idx="0">
                  <c:v>0.7142857142857143</c:v>
                </c:pt>
                <c:pt idx="1">
                  <c:v>0.2857142857142857</c:v>
                </c:pt>
              </c:numCache>
            </c:numRef>
          </c:val>
          <c:extLst>
            <c:ext xmlns:c16="http://schemas.microsoft.com/office/drawing/2014/chart" uri="{C3380CC4-5D6E-409C-BE32-E72D297353CC}">
              <c16:uniqueId val="{00000000-3A93-4950-BCF5-BCD0A01A191C}"/>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3057962468347848"/>
          <c:y val="0.40928040244969377"/>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[1]Egresados!$F$234:$F$235</c:f>
              <c:numCache>
                <c:formatCode>General</c:formatCode>
                <c:ptCount val="2"/>
                <c:pt idx="0">
                  <c:v>0.5714285714285714</c:v>
                </c:pt>
                <c:pt idx="1">
                  <c:v>0.42857142857142855</c:v>
                </c:pt>
              </c:numCache>
            </c:numRef>
          </c:val>
          <c:extLst>
            <c:ext xmlns:c16="http://schemas.microsoft.com/office/drawing/2014/chart" uri="{C3380CC4-5D6E-409C-BE32-E72D297353CC}">
              <c16:uniqueId val="{00000000-0933-4308-B2A4-6100D3C24239}"/>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521159170172219"/>
          <c:y val="0.4829006978393102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[1]Egresados!$C$290:$C$294</c:f>
              <c:numCache>
                <c:formatCode>General</c:formatCode>
                <c:ptCount val="5"/>
                <c:pt idx="0">
                  <c:v>0</c:v>
                </c:pt>
                <c:pt idx="1">
                  <c:v>0</c:v>
                </c:pt>
                <c:pt idx="2">
                  <c:v>0.21428571428571427</c:v>
                </c:pt>
                <c:pt idx="3">
                  <c:v>0.5</c:v>
                </c:pt>
                <c:pt idx="4">
                  <c:v>0.2857142857142857</c:v>
                </c:pt>
              </c:numCache>
            </c:numRef>
          </c:val>
          <c:extLst>
            <c:ext xmlns:c16="http://schemas.microsoft.com/office/drawing/2014/chart" uri="{C3380CC4-5D6E-409C-BE32-E72D297353CC}">
              <c16:uniqueId val="{00000000-74F3-469A-93DD-F41E455B37E1}"/>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Molecular </a:t>
          </a:r>
        </a:p>
        <a:p>
          <a:pPr marL="0" indent="0" algn="ctr"/>
          <a:r>
            <a:rPr lang="es-CO" sz="3600" b="1" u="sng" baseline="0">
              <a:solidFill>
                <a:schemeClr val="accent5">
                  <a:lumMod val="75000"/>
                </a:schemeClr>
              </a:solidFill>
              <a:latin typeface="+mn-lt"/>
              <a:ea typeface="+mn-ea"/>
              <a:cs typeface="+mn-cs"/>
            </a:rPr>
            <a:t>y Biotecnología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A73B7ABF-0703-43F9-ABED-3AB94D6836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C26DC70C-8385-482B-883E-BDB8004EBA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4C8A72E-828C-4CA3-B8F9-14F1DFF93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771B8857-4FFC-45C6-BC79-54E3C5D61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C54EAA6A-A327-4FC8-93CC-34546F8D5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7EF9AF42-669D-4B4C-8374-35EAA209F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D33B19D1-3E88-4281-A3C1-FA0BFA204A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177</xdr:row>
      <xdr:rowOff>19050</xdr:rowOff>
    </xdr:from>
    <xdr:to>
      <xdr:col>4</xdr:col>
      <xdr:colOff>1670050</xdr:colOff>
      <xdr:row>191</xdr:row>
      <xdr:rowOff>95250</xdr:rowOff>
    </xdr:to>
    <xdr:graphicFrame macro="">
      <xdr:nvGraphicFramePr>
        <xdr:cNvPr id="9" name="16 Gráfico">
          <a:extLst>
            <a:ext uri="{FF2B5EF4-FFF2-40B4-BE49-F238E27FC236}">
              <a16:creationId xmlns:a16="http://schemas.microsoft.com/office/drawing/2014/main" id="{148FAE10-1AF0-4229-B79D-4BE1BCC01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195</xdr:row>
      <xdr:rowOff>57150</xdr:rowOff>
    </xdr:from>
    <xdr:to>
      <xdr:col>11</xdr:col>
      <xdr:colOff>222250</xdr:colOff>
      <xdr:row>206</xdr:row>
      <xdr:rowOff>19050</xdr:rowOff>
    </xdr:to>
    <xdr:graphicFrame macro="">
      <xdr:nvGraphicFramePr>
        <xdr:cNvPr id="10" name="17 Gráfico">
          <a:extLst>
            <a:ext uri="{FF2B5EF4-FFF2-40B4-BE49-F238E27FC236}">
              <a16:creationId xmlns:a16="http://schemas.microsoft.com/office/drawing/2014/main" id="{11DB2231-A74F-4390-B3B3-5BB0A8D4E1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66675</xdr:colOff>
      <xdr:row>237</xdr:row>
      <xdr:rowOff>130175</xdr:rowOff>
    </xdr:from>
    <xdr:to>
      <xdr:col>4</xdr:col>
      <xdr:colOff>1543050</xdr:colOff>
      <xdr:row>251</xdr:row>
      <xdr:rowOff>142875</xdr:rowOff>
    </xdr:to>
    <xdr:graphicFrame macro="">
      <xdr:nvGraphicFramePr>
        <xdr:cNvPr id="11" name="19 Gráfico">
          <a:extLst>
            <a:ext uri="{FF2B5EF4-FFF2-40B4-BE49-F238E27FC236}">
              <a16:creationId xmlns:a16="http://schemas.microsoft.com/office/drawing/2014/main" id="{CD60E7FE-5857-4AC9-B36C-D27A19E48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280</xdr:row>
      <xdr:rowOff>165100</xdr:rowOff>
    </xdr:from>
    <xdr:to>
      <xdr:col>9</xdr:col>
      <xdr:colOff>622300</xdr:colOff>
      <xdr:row>295</xdr:row>
      <xdr:rowOff>57150</xdr:rowOff>
    </xdr:to>
    <xdr:graphicFrame macro="">
      <xdr:nvGraphicFramePr>
        <xdr:cNvPr id="12" name="21 Gráfico">
          <a:extLst>
            <a:ext uri="{FF2B5EF4-FFF2-40B4-BE49-F238E27FC236}">
              <a16:creationId xmlns:a16="http://schemas.microsoft.com/office/drawing/2014/main" id="{67F241B2-EA7F-4751-B693-06027CB48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307</xdr:row>
      <xdr:rowOff>19050</xdr:rowOff>
    </xdr:from>
    <xdr:to>
      <xdr:col>8</xdr:col>
      <xdr:colOff>590550</xdr:colOff>
      <xdr:row>321</xdr:row>
      <xdr:rowOff>95250</xdr:rowOff>
    </xdr:to>
    <xdr:graphicFrame macro="">
      <xdr:nvGraphicFramePr>
        <xdr:cNvPr id="13" name="22 Gráfico">
          <a:extLst>
            <a:ext uri="{FF2B5EF4-FFF2-40B4-BE49-F238E27FC236}">
              <a16:creationId xmlns:a16="http://schemas.microsoft.com/office/drawing/2014/main" id="{A495404C-A87D-48FD-B01E-0B4D3CEE22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7653AA50-97AB-4AE3-89E0-59E484035F8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27494</xdr:colOff>
      <xdr:row>27</xdr:row>
      <xdr:rowOff>942548</xdr:rowOff>
    </xdr:to>
    <xdr:pic>
      <xdr:nvPicPr>
        <xdr:cNvPr id="15" name="Imagen 14">
          <a:extLst>
            <a:ext uri="{FF2B5EF4-FFF2-40B4-BE49-F238E27FC236}">
              <a16:creationId xmlns:a16="http://schemas.microsoft.com/office/drawing/2014/main" id="{232A1AA2-4131-4EAB-BA2C-BE3CAD6A3035}"/>
            </a:ext>
          </a:extLst>
        </xdr:cNvPr>
        <xdr:cNvPicPr>
          <a:picLocks noChangeAspect="1"/>
        </xdr:cNvPicPr>
      </xdr:nvPicPr>
      <xdr:blipFill>
        <a:blip xmlns:r="http://schemas.openxmlformats.org/officeDocument/2006/relationships" r:embed="rId14"/>
        <a:stretch>
          <a:fillRect/>
        </a:stretch>
      </xdr:blipFill>
      <xdr:spPr>
        <a:xfrm>
          <a:off x="762000" y="2981325"/>
          <a:ext cx="8647619" cy="3419048"/>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0.74575</cdr:x>
      <cdr:y>0.40278</cdr:y>
    </cdr:from>
    <cdr:to>
      <cdr:x>0.77785</cdr:x>
      <cdr:y>0.48611</cdr:y>
    </cdr:to>
    <cdr:sp macro="" textlink="">
      <cdr:nvSpPr>
        <cdr:cNvPr id="2" name="CuadroTexto 1"/>
        <cdr:cNvSpPr txBox="1"/>
      </cdr:nvSpPr>
      <cdr:spPr>
        <a:xfrm xmlns:a="http://schemas.openxmlformats.org/drawingml/2006/main">
          <a:off x="7524750" y="1104900"/>
          <a:ext cx="3238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0.74481</cdr:x>
      <cdr:y>0.47917</cdr:y>
    </cdr:from>
    <cdr:to>
      <cdr:x>0.79201</cdr:x>
      <cdr:y>0.59722</cdr:y>
    </cdr:to>
    <cdr:sp macro="" textlink="">
      <cdr:nvSpPr>
        <cdr:cNvPr id="3" name="CuadroTexto 2"/>
        <cdr:cNvSpPr txBox="1"/>
      </cdr:nvSpPr>
      <cdr:spPr>
        <a:xfrm xmlns:a="http://schemas.openxmlformats.org/drawingml/2006/main">
          <a:off x="7515225" y="1314450"/>
          <a:ext cx="476250" cy="3238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0.83714</cdr:x>
      <cdr:y>0.47393</cdr:y>
    </cdr:from>
    <cdr:to>
      <cdr:x>0.88889</cdr:x>
      <cdr:y>0.56635</cdr:y>
    </cdr:to>
    <cdr:sp macro="" textlink="">
      <cdr:nvSpPr>
        <cdr:cNvPr id="2" name="CuadroTexto 1"/>
        <cdr:cNvSpPr txBox="1"/>
      </cdr:nvSpPr>
      <cdr:spPr>
        <a:xfrm xmlns:a="http://schemas.openxmlformats.org/drawingml/2006/main">
          <a:off x="5238750" y="1270000"/>
          <a:ext cx="3238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0.84018</cdr:x>
      <cdr:y>0.55569</cdr:y>
    </cdr:from>
    <cdr:to>
      <cdr:x>0.89802</cdr:x>
      <cdr:y>0.64455</cdr:y>
    </cdr:to>
    <cdr:sp macro="" textlink="">
      <cdr:nvSpPr>
        <cdr:cNvPr id="3" name="CuadroTexto 2"/>
        <cdr:cNvSpPr txBox="1"/>
      </cdr:nvSpPr>
      <cdr:spPr>
        <a:xfrm xmlns:a="http://schemas.openxmlformats.org/drawingml/2006/main">
          <a:off x="5257800" y="1489075"/>
          <a:ext cx="3619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168</xdr:row>
      <xdr:rowOff>90487</xdr:rowOff>
    </xdr:from>
    <xdr:to>
      <xdr:col>7</xdr:col>
      <xdr:colOff>209550</xdr:colOff>
      <xdr:row>179</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186</xdr:row>
      <xdr:rowOff>71437</xdr:rowOff>
    </xdr:from>
    <xdr:to>
      <xdr:col>8</xdr:col>
      <xdr:colOff>409575</xdr:colOff>
      <xdr:row>201</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202</xdr:row>
      <xdr:rowOff>185737</xdr:rowOff>
    </xdr:from>
    <xdr:to>
      <xdr:col>6</xdr:col>
      <xdr:colOff>1181100</xdr:colOff>
      <xdr:row>215</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217</xdr:row>
      <xdr:rowOff>176212</xdr:rowOff>
    </xdr:from>
    <xdr:to>
      <xdr:col>6</xdr:col>
      <xdr:colOff>638175</xdr:colOff>
      <xdr:row>229</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231</xdr:row>
      <xdr:rowOff>42862</xdr:rowOff>
    </xdr:from>
    <xdr:to>
      <xdr:col>6</xdr:col>
      <xdr:colOff>1323975</xdr:colOff>
      <xdr:row>242</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244</xdr:row>
      <xdr:rowOff>90487</xdr:rowOff>
    </xdr:from>
    <xdr:to>
      <xdr:col>8</xdr:col>
      <xdr:colOff>485775</xdr:colOff>
      <xdr:row>255</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79611</xdr:colOff>
      <xdr:row>14</xdr:row>
      <xdr:rowOff>0</xdr:rowOff>
    </xdr:from>
    <xdr:to>
      <xdr:col>5</xdr:col>
      <xdr:colOff>722809</xdr:colOff>
      <xdr:row>27</xdr:row>
      <xdr:rowOff>428193</xdr:rowOff>
    </xdr:to>
    <xdr:pic>
      <xdr:nvPicPr>
        <xdr:cNvPr id="4" name="Imagen 3">
          <a:extLst>
            <a:ext uri="{FF2B5EF4-FFF2-40B4-BE49-F238E27FC236}">
              <a16:creationId xmlns:a16="http://schemas.microsoft.com/office/drawing/2014/main" id="{9AA732B9-9360-4C27-AA8E-2C23133D69D4}"/>
            </a:ext>
          </a:extLst>
        </xdr:cNvPr>
        <xdr:cNvPicPr>
          <a:picLocks noChangeAspect="1"/>
        </xdr:cNvPicPr>
      </xdr:nvPicPr>
      <xdr:blipFill>
        <a:blip xmlns:r="http://schemas.openxmlformats.org/officeDocument/2006/relationships" r:embed="rId14"/>
        <a:stretch>
          <a:fillRect/>
        </a:stretch>
      </xdr:blipFill>
      <xdr:spPr>
        <a:xfrm>
          <a:off x="841611" y="3133725"/>
          <a:ext cx="7329748" cy="2904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Molecular y Biotecnología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Biología Molecular y Biotecnología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Biolog&#237;a%20Molecular%20y%20Biotecnolog&#237;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0.14285714285714285</v>
          </cell>
        </row>
        <row r="36">
          <cell r="F36" t="str">
            <v>Femenino</v>
          </cell>
          <cell r="G36">
            <v>0.8571428571428571</v>
          </cell>
        </row>
        <row r="60">
          <cell r="F60" t="str">
            <v>Casado(a)/unión libre</v>
          </cell>
          <cell r="G60">
            <v>0.7142857142857143</v>
          </cell>
        </row>
        <row r="61">
          <cell r="F61" t="str">
            <v>Soltero</v>
          </cell>
          <cell r="G61">
            <v>0.2857142857142857</v>
          </cell>
        </row>
        <row r="62">
          <cell r="F62" t="str">
            <v>Otro</v>
          </cell>
          <cell r="G62">
            <v>0</v>
          </cell>
        </row>
        <row r="86">
          <cell r="F86">
            <v>0</v>
          </cell>
          <cell r="G86">
            <v>0.42857142857142855</v>
          </cell>
        </row>
        <row r="87">
          <cell r="F87">
            <v>1</v>
          </cell>
          <cell r="G87">
            <v>0.35714285714285715</v>
          </cell>
        </row>
        <row r="88">
          <cell r="F88">
            <v>2</v>
          </cell>
          <cell r="G88">
            <v>0.14285714285714285</v>
          </cell>
        </row>
        <row r="89">
          <cell r="F89" t="str">
            <v>Más de 2</v>
          </cell>
          <cell r="G89">
            <v>7.1428571428571425E-2</v>
          </cell>
        </row>
        <row r="123">
          <cell r="B123" t="str">
            <v>Trabajando</v>
          </cell>
          <cell r="C123"/>
          <cell r="D123"/>
          <cell r="E123">
            <v>0.8571428571428571</v>
          </cell>
          <cell r="F123"/>
          <cell r="H123" t="str">
            <v>Si</v>
          </cell>
          <cell r="I123"/>
          <cell r="J123"/>
          <cell r="K123">
            <v>0.7857142857142857</v>
          </cell>
          <cell r="L123"/>
        </row>
        <row r="124">
          <cell r="B124" t="str">
            <v>Buscando trabajo</v>
          </cell>
          <cell r="C124"/>
          <cell r="D124"/>
          <cell r="E124">
            <v>7.1428571428571425E-2</v>
          </cell>
          <cell r="F124"/>
          <cell r="H124" t="str">
            <v xml:space="preserve">no </v>
          </cell>
          <cell r="I124"/>
          <cell r="J124"/>
          <cell r="K124">
            <v>7.1428571428571425E-2</v>
          </cell>
          <cell r="L124"/>
        </row>
        <row r="125">
          <cell r="B125" t="str">
            <v>Estudiando</v>
          </cell>
          <cell r="C125"/>
          <cell r="D125"/>
          <cell r="E125">
            <v>7.1428571428571425E-2</v>
          </cell>
          <cell r="F125"/>
          <cell r="H125" t="str">
            <v xml:space="preserve">no respondio </v>
          </cell>
          <cell r="I125"/>
          <cell r="J125"/>
          <cell r="K125">
            <v>0.14285714285714285</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69">
          <cell r="B169" t="str">
            <v>Agricultura, ganadería, Caza y Silvicultura</v>
          </cell>
          <cell r="D169">
            <v>7.1428571428571425E-2</v>
          </cell>
        </row>
        <row r="170">
          <cell r="B170" t="str">
            <v>Educación</v>
          </cell>
          <cell r="D170">
            <v>0.6428571428571429</v>
          </cell>
        </row>
        <row r="171">
          <cell r="B171" t="str">
            <v>Industrias Manufactureras</v>
          </cell>
          <cell r="D171">
            <v>7.1428571428571425E-2</v>
          </cell>
        </row>
        <row r="172">
          <cell r="B172" t="str">
            <v>Servicios Sociales y de Salud</v>
          </cell>
          <cell r="D172">
            <v>7.1428571428571425E-2</v>
          </cell>
        </row>
        <row r="198">
          <cell r="E198">
            <v>0.7142857142857143</v>
          </cell>
        </row>
        <row r="199">
          <cell r="E199">
            <v>0.2857142857142857</v>
          </cell>
        </row>
        <row r="234">
          <cell r="F234">
            <v>0.5714285714285714</v>
          </cell>
        </row>
        <row r="235">
          <cell r="F235">
            <v>0.42857142857142855</v>
          </cell>
        </row>
        <row r="290">
          <cell r="C290">
            <v>0</v>
          </cell>
        </row>
        <row r="291">
          <cell r="C291">
            <v>0</v>
          </cell>
        </row>
        <row r="292">
          <cell r="C292">
            <v>0.21428571428571427</v>
          </cell>
        </row>
        <row r="293">
          <cell r="C293">
            <v>0.5</v>
          </cell>
        </row>
        <row r="294">
          <cell r="C294">
            <v>0.2857142857142857</v>
          </cell>
        </row>
        <row r="314">
          <cell r="B314" t="str">
            <v>Si</v>
          </cell>
          <cell r="C314">
            <v>0.5714285714285714</v>
          </cell>
        </row>
        <row r="315">
          <cell r="B315" t="str">
            <v>No</v>
          </cell>
          <cell r="C315">
            <v>0.42857142857142855</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Q28" sqref="Q2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1" t="s">
        <v>0</v>
      </c>
      <c r="C46" s="71"/>
      <c r="D46" s="71"/>
      <c r="E46" s="71"/>
      <c r="F46" s="71"/>
      <c r="G46" s="71"/>
      <c r="H46" s="71"/>
      <c r="I46" s="71"/>
      <c r="J46" s="71"/>
      <c r="K46" s="71"/>
      <c r="L46" s="71"/>
      <c r="M46" s="71"/>
      <c r="N46" s="71"/>
      <c r="O46" s="71"/>
    </row>
    <row r="47" spans="2:18" ht="409.6" customHeight="1">
      <c r="B47" s="72" t="s">
        <v>194</v>
      </c>
      <c r="C47" s="72"/>
      <c r="D47" s="72"/>
      <c r="E47" s="72"/>
      <c r="F47" s="72"/>
      <c r="G47" s="72"/>
      <c r="H47" s="72"/>
      <c r="I47" s="72"/>
      <c r="J47" s="72"/>
      <c r="K47" s="72"/>
      <c r="L47" s="72"/>
      <c r="M47" s="72"/>
      <c r="N47" s="72"/>
      <c r="O47" s="72"/>
      <c r="R47" s="3"/>
    </row>
    <row r="49" spans="2:15" ht="36.75" customHeight="1">
      <c r="B49" s="4" t="s">
        <v>1</v>
      </c>
    </row>
    <row r="50" spans="2:15" ht="14.45" customHeight="1">
      <c r="B50" s="73" t="s">
        <v>192</v>
      </c>
      <c r="C50" s="74"/>
      <c r="D50" s="74"/>
      <c r="E50" s="74"/>
      <c r="F50" s="74"/>
      <c r="G50" s="74"/>
      <c r="H50" s="74"/>
      <c r="I50" s="74"/>
      <c r="J50" s="74"/>
      <c r="K50" s="74"/>
      <c r="L50" s="74"/>
      <c r="M50" s="74"/>
      <c r="N50" s="74"/>
    </row>
    <row r="51" spans="2:15" ht="14.45" customHeight="1">
      <c r="B51" s="74"/>
      <c r="C51" s="74"/>
      <c r="D51" s="74"/>
      <c r="E51" s="74"/>
      <c r="F51" s="74"/>
      <c r="G51" s="74"/>
      <c r="H51" s="74"/>
      <c r="I51" s="74"/>
      <c r="J51" s="74"/>
      <c r="K51" s="74"/>
      <c r="L51" s="74"/>
      <c r="M51" s="74"/>
      <c r="N51" s="74"/>
    </row>
    <row r="52" spans="2:15" ht="14.45" customHeight="1">
      <c r="B52" s="74"/>
      <c r="C52" s="74"/>
      <c r="D52" s="74"/>
      <c r="E52" s="74"/>
      <c r="F52" s="74"/>
      <c r="G52" s="74"/>
      <c r="H52" s="74"/>
      <c r="I52" s="74"/>
      <c r="J52" s="74"/>
      <c r="K52" s="74"/>
      <c r="L52" s="74"/>
      <c r="M52" s="74"/>
      <c r="N52" s="74"/>
    </row>
    <row r="53" spans="2:15" ht="14.45" customHeight="1">
      <c r="B53" s="74"/>
      <c r="C53" s="74"/>
      <c r="D53" s="74"/>
      <c r="E53" s="74"/>
      <c r="F53" s="74"/>
      <c r="G53" s="74"/>
      <c r="H53" s="74"/>
      <c r="I53" s="74"/>
      <c r="J53" s="74"/>
      <c r="K53" s="74"/>
      <c r="L53" s="74"/>
      <c r="M53" s="74"/>
      <c r="N53" s="74"/>
    </row>
    <row r="54" spans="2:15" ht="14.45" customHeight="1">
      <c r="B54" s="74"/>
      <c r="C54" s="74"/>
      <c r="D54" s="74"/>
      <c r="E54" s="74"/>
      <c r="F54" s="74"/>
      <c r="G54" s="74"/>
      <c r="H54" s="74"/>
      <c r="I54" s="74"/>
      <c r="J54" s="74"/>
      <c r="K54" s="74"/>
      <c r="L54" s="74"/>
      <c r="M54" s="74"/>
      <c r="N54" s="74"/>
    </row>
    <row r="55" spans="2:15" ht="14.45" customHeight="1">
      <c r="B55" s="74"/>
      <c r="C55" s="74"/>
      <c r="D55" s="74"/>
      <c r="E55" s="74"/>
      <c r="F55" s="74"/>
      <c r="G55" s="74"/>
      <c r="H55" s="74"/>
      <c r="I55" s="74"/>
      <c r="J55" s="74"/>
      <c r="K55" s="74"/>
      <c r="L55" s="74"/>
      <c r="M55" s="74"/>
      <c r="N55" s="74"/>
    </row>
    <row r="56" spans="2:15" ht="14.45" customHeight="1">
      <c r="B56" s="74"/>
      <c r="C56" s="74"/>
      <c r="D56" s="74"/>
      <c r="E56" s="74"/>
      <c r="F56" s="74"/>
      <c r="G56" s="74"/>
      <c r="H56" s="74"/>
      <c r="I56" s="74"/>
      <c r="J56" s="74"/>
      <c r="K56" s="74"/>
      <c r="L56" s="74"/>
      <c r="M56" s="74"/>
      <c r="N56" s="74"/>
    </row>
    <row r="57" spans="2:15" ht="14.45" customHeight="1">
      <c r="B57" s="74"/>
      <c r="C57" s="74"/>
      <c r="D57" s="74"/>
      <c r="E57" s="74"/>
      <c r="F57" s="74"/>
      <c r="G57" s="74"/>
      <c r="H57" s="74"/>
      <c r="I57" s="74"/>
      <c r="J57" s="74"/>
      <c r="K57" s="74"/>
      <c r="L57" s="74"/>
      <c r="M57" s="74"/>
      <c r="N57" s="74"/>
    </row>
    <row r="58" spans="2:15" ht="14.45" customHeight="1">
      <c r="B58" s="74"/>
      <c r="C58" s="74"/>
      <c r="D58" s="74"/>
      <c r="E58" s="74"/>
      <c r="F58" s="74"/>
      <c r="G58" s="74"/>
      <c r="H58" s="74"/>
      <c r="I58" s="74"/>
      <c r="J58" s="74"/>
      <c r="K58" s="74"/>
      <c r="L58" s="74"/>
      <c r="M58" s="74"/>
      <c r="N58" s="74"/>
    </row>
    <row r="59" spans="2:15" ht="54" customHeight="1">
      <c r="B59" s="74"/>
      <c r="C59" s="74"/>
      <c r="D59" s="74"/>
      <c r="E59" s="74"/>
      <c r="F59" s="74"/>
      <c r="G59" s="74"/>
      <c r="H59" s="74"/>
      <c r="I59" s="74"/>
      <c r="J59" s="74"/>
      <c r="K59" s="74"/>
      <c r="L59" s="74"/>
      <c r="M59" s="74"/>
      <c r="N59" s="74"/>
    </row>
    <row r="61" spans="2:15" ht="132.75" customHeight="1">
      <c r="B61" s="75" t="s">
        <v>193</v>
      </c>
      <c r="C61" s="76"/>
      <c r="D61" s="76"/>
      <c r="E61" s="76"/>
      <c r="F61" s="76"/>
      <c r="G61" s="76"/>
      <c r="H61" s="76"/>
      <c r="I61" s="76"/>
      <c r="J61" s="76"/>
      <c r="K61" s="76"/>
      <c r="L61" s="76"/>
      <c r="M61" s="76"/>
      <c r="N61" s="76"/>
      <c r="O61" s="76"/>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2D82A-BBAC-43C3-ACF1-DE181CD20D98}">
  <dimension ref="B10:R433"/>
  <sheetViews>
    <sheetView topLeftCell="A8" workbookViewId="0">
      <selection activeCell="E29" sqref="E2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8" t="s">
        <v>203</v>
      </c>
      <c r="C12" s="108"/>
      <c r="D12" s="108"/>
      <c r="E12" s="108"/>
      <c r="F12" s="108"/>
    </row>
    <row r="13" spans="2:6">
      <c r="B13" s="5" t="s">
        <v>3</v>
      </c>
    </row>
    <row r="14" spans="2:6">
      <c r="B14" s="5"/>
    </row>
    <row r="15" spans="2:6">
      <c r="B15" s="5"/>
    </row>
    <row r="16" spans="2:6">
      <c r="B16" s="5"/>
    </row>
    <row r="17" spans="2:2">
      <c r="B17" s="5"/>
    </row>
    <row r="18" spans="2:2">
      <c r="B18" s="5"/>
    </row>
    <row r="28" spans="2:2" ht="123" customHeight="1"/>
    <row r="29" spans="2:2" ht="21">
      <c r="B29" s="6" t="s">
        <v>204</v>
      </c>
    </row>
    <row r="30" spans="2:2" ht="21">
      <c r="B30" s="6" t="s">
        <v>205</v>
      </c>
    </row>
    <row r="32" spans="2:2" ht="15.75">
      <c r="B32" s="7" t="s">
        <v>4</v>
      </c>
    </row>
    <row r="34" spans="2:7">
      <c r="B34" s="8" t="s">
        <v>4</v>
      </c>
      <c r="C34" s="65" t="s">
        <v>5</v>
      </c>
      <c r="D34" s="65" t="s">
        <v>6</v>
      </c>
      <c r="F34" s="8" t="s">
        <v>4</v>
      </c>
      <c r="G34" s="65" t="s">
        <v>6</v>
      </c>
    </row>
    <row r="35" spans="2:7">
      <c r="B35" s="9" t="s">
        <v>7</v>
      </c>
      <c r="C35" s="29">
        <v>2</v>
      </c>
      <c r="D35" s="10">
        <f>C35/$C$37</f>
        <v>0.14285714285714285</v>
      </c>
      <c r="F35" s="9" t="s">
        <v>7</v>
      </c>
      <c r="G35" s="10">
        <f>D35</f>
        <v>0.14285714285714285</v>
      </c>
    </row>
    <row r="36" spans="2:7">
      <c r="B36" s="9" t="s">
        <v>8</v>
      </c>
      <c r="C36" s="29">
        <v>12</v>
      </c>
      <c r="D36" s="10">
        <f t="shared" ref="D36:D37" si="0">C36/$C$37</f>
        <v>0.8571428571428571</v>
      </c>
      <c r="F36" s="9" t="s">
        <v>8</v>
      </c>
      <c r="G36" s="10">
        <f>D36</f>
        <v>0.8571428571428571</v>
      </c>
    </row>
    <row r="37" spans="2:7">
      <c r="B37" s="9" t="s">
        <v>9</v>
      </c>
      <c r="C37" s="30">
        <f>SUM(C35:C36)</f>
        <v>14</v>
      </c>
      <c r="D37" s="10">
        <f t="shared" si="0"/>
        <v>1</v>
      </c>
      <c r="F37" s="9" t="s">
        <v>9</v>
      </c>
      <c r="G37" s="10">
        <f>D37</f>
        <v>1</v>
      </c>
    </row>
    <row r="57" spans="2:7" ht="15.75">
      <c r="B57" s="7" t="s">
        <v>10</v>
      </c>
    </row>
    <row r="59" spans="2:7">
      <c r="B59" s="8" t="s">
        <v>10</v>
      </c>
      <c r="C59" s="65" t="s">
        <v>5</v>
      </c>
      <c r="D59" s="65" t="s">
        <v>6</v>
      </c>
      <c r="F59" s="8" t="s">
        <v>10</v>
      </c>
      <c r="G59" s="65" t="s">
        <v>6</v>
      </c>
    </row>
    <row r="60" spans="2:7">
      <c r="B60" s="9" t="s">
        <v>11</v>
      </c>
      <c r="C60" s="29">
        <v>10</v>
      </c>
      <c r="D60" s="10">
        <f>C60/$C$37</f>
        <v>0.7142857142857143</v>
      </c>
      <c r="F60" s="9" t="s">
        <v>11</v>
      </c>
      <c r="G60" s="10">
        <f>D60</f>
        <v>0.7142857142857143</v>
      </c>
    </row>
    <row r="61" spans="2:7">
      <c r="B61" s="9" t="s">
        <v>12</v>
      </c>
      <c r="C61" s="29">
        <v>4</v>
      </c>
      <c r="D61" s="10">
        <f t="shared" ref="D61:D63" si="1">C61/$C$37</f>
        <v>0.2857142857142857</v>
      </c>
      <c r="F61" s="9" t="s">
        <v>12</v>
      </c>
      <c r="G61" s="10">
        <f>D61</f>
        <v>0.2857142857142857</v>
      </c>
    </row>
    <row r="62" spans="2:7">
      <c r="B62" s="9" t="s">
        <v>13</v>
      </c>
      <c r="C62" s="29">
        <v>0</v>
      </c>
      <c r="D62" s="10">
        <f t="shared" si="1"/>
        <v>0</v>
      </c>
      <c r="F62" s="9" t="s">
        <v>14</v>
      </c>
      <c r="G62" s="10">
        <f>D62</f>
        <v>0</v>
      </c>
    </row>
    <row r="63" spans="2:7">
      <c r="B63" s="9" t="s">
        <v>9</v>
      </c>
      <c r="C63" s="30">
        <f>SUM(C60:C62)</f>
        <v>14</v>
      </c>
      <c r="D63" s="10">
        <f t="shared" si="1"/>
        <v>1</v>
      </c>
      <c r="F63" s="9" t="s">
        <v>9</v>
      </c>
      <c r="G63" s="10">
        <f>D63</f>
        <v>1</v>
      </c>
    </row>
    <row r="83" spans="2:7" ht="15.75">
      <c r="B83" s="7" t="s">
        <v>15</v>
      </c>
    </row>
    <row r="85" spans="2:7">
      <c r="B85" s="8" t="s">
        <v>16</v>
      </c>
      <c r="C85" s="65" t="s">
        <v>5</v>
      </c>
      <c r="D85" s="65" t="s">
        <v>6</v>
      </c>
      <c r="F85" s="8" t="s">
        <v>16</v>
      </c>
      <c r="G85" s="65" t="s">
        <v>6</v>
      </c>
    </row>
    <row r="86" spans="2:7">
      <c r="B86" s="31">
        <v>0</v>
      </c>
      <c r="C86" s="29">
        <v>6</v>
      </c>
      <c r="D86" s="10">
        <f>C86/$C$37</f>
        <v>0.42857142857142855</v>
      </c>
      <c r="F86" s="31">
        <v>0</v>
      </c>
      <c r="G86" s="10">
        <f>D86</f>
        <v>0.42857142857142855</v>
      </c>
    </row>
    <row r="87" spans="2:7">
      <c r="B87" s="31">
        <v>1</v>
      </c>
      <c r="C87" s="29">
        <v>5</v>
      </c>
      <c r="D87" s="10">
        <f t="shared" ref="D87:D90" si="2">C87/$C$37</f>
        <v>0.35714285714285715</v>
      </c>
      <c r="F87" s="31">
        <v>1</v>
      </c>
      <c r="G87" s="10">
        <f>D87</f>
        <v>0.35714285714285715</v>
      </c>
    </row>
    <row r="88" spans="2:7">
      <c r="B88" s="31">
        <v>2</v>
      </c>
      <c r="C88" s="29">
        <v>2</v>
      </c>
      <c r="D88" s="10">
        <f t="shared" si="2"/>
        <v>0.14285714285714285</v>
      </c>
      <c r="F88" s="31">
        <v>2</v>
      </c>
      <c r="G88" s="10">
        <f>D88</f>
        <v>0.14285714285714285</v>
      </c>
    </row>
    <row r="89" spans="2:7">
      <c r="B89" s="62" t="s">
        <v>17</v>
      </c>
      <c r="C89" s="29">
        <v>1</v>
      </c>
      <c r="D89" s="10">
        <f t="shared" si="2"/>
        <v>7.1428571428571425E-2</v>
      </c>
      <c r="F89" s="62" t="s">
        <v>17</v>
      </c>
      <c r="G89" s="10">
        <f>D89</f>
        <v>7.1428571428571425E-2</v>
      </c>
    </row>
    <row r="90" spans="2:7">
      <c r="B90" s="31" t="s">
        <v>9</v>
      </c>
      <c r="C90" s="30">
        <f>SUM(C86:C89)</f>
        <v>14</v>
      </c>
      <c r="D90" s="10">
        <f t="shared" si="2"/>
        <v>1</v>
      </c>
      <c r="F90" s="9" t="s">
        <v>9</v>
      </c>
      <c r="G90" s="10">
        <f>D90</f>
        <v>1</v>
      </c>
    </row>
    <row r="110" spans="2:2" ht="15.75">
      <c r="B110" s="7" t="s">
        <v>18</v>
      </c>
    </row>
    <row r="111" spans="2:2" ht="15.75">
      <c r="B111" s="7"/>
    </row>
    <row r="113" spans="2:12" ht="84" customHeight="1">
      <c r="B113" s="109" t="s">
        <v>19</v>
      </c>
      <c r="C113" s="109"/>
      <c r="D113" s="109"/>
      <c r="E113" s="110" t="s">
        <v>5</v>
      </c>
      <c r="F113" s="110"/>
      <c r="H113" s="109" t="s">
        <v>20</v>
      </c>
      <c r="I113" s="109"/>
      <c r="J113" s="109"/>
      <c r="K113" s="110" t="s">
        <v>5</v>
      </c>
      <c r="L113" s="110"/>
    </row>
    <row r="114" spans="2:12">
      <c r="B114" s="88" t="s">
        <v>21</v>
      </c>
      <c r="C114" s="88"/>
      <c r="D114" s="88"/>
      <c r="E114" s="105">
        <v>12</v>
      </c>
      <c r="F114" s="105"/>
      <c r="H114" s="99" t="s">
        <v>22</v>
      </c>
      <c r="I114" s="99"/>
      <c r="J114" s="99"/>
      <c r="K114" s="106">
        <v>11</v>
      </c>
      <c r="L114" s="107"/>
    </row>
    <row r="115" spans="2:12">
      <c r="B115" s="88" t="s">
        <v>23</v>
      </c>
      <c r="C115" s="88"/>
      <c r="D115" s="88"/>
      <c r="E115" s="105">
        <v>1</v>
      </c>
      <c r="F115" s="105"/>
      <c r="H115" s="99" t="s">
        <v>24</v>
      </c>
      <c r="I115" s="99"/>
      <c r="J115" s="99"/>
      <c r="K115" s="106">
        <v>1</v>
      </c>
      <c r="L115" s="107"/>
    </row>
    <row r="116" spans="2:12">
      <c r="B116" s="88" t="s">
        <v>25</v>
      </c>
      <c r="C116" s="88"/>
      <c r="D116" s="88"/>
      <c r="E116" s="105">
        <v>1</v>
      </c>
      <c r="F116" s="105"/>
      <c r="H116" s="99" t="s">
        <v>26</v>
      </c>
      <c r="I116" s="99"/>
      <c r="J116" s="99"/>
      <c r="K116" s="106">
        <v>2</v>
      </c>
      <c r="L116" s="107"/>
    </row>
    <row r="117" spans="2:12">
      <c r="B117" s="88" t="s">
        <v>27</v>
      </c>
      <c r="C117" s="88"/>
      <c r="D117" s="88"/>
      <c r="E117" s="105">
        <v>0</v>
      </c>
      <c r="F117" s="105"/>
      <c r="H117" s="55"/>
      <c r="I117" s="55"/>
      <c r="J117" s="55"/>
      <c r="K117" s="64"/>
      <c r="L117" s="64"/>
    </row>
    <row r="118" spans="2:12">
      <c r="B118" s="88" t="s">
        <v>28</v>
      </c>
      <c r="C118" s="88"/>
      <c r="D118" s="88"/>
      <c r="E118" s="105">
        <v>0</v>
      </c>
      <c r="F118" s="105"/>
      <c r="H118" s="55"/>
      <c r="I118" s="55"/>
      <c r="J118" s="55"/>
      <c r="K118" s="64"/>
      <c r="L118" s="64"/>
    </row>
    <row r="119" spans="2:12">
      <c r="B119" s="88" t="s">
        <v>29</v>
      </c>
      <c r="C119" s="88"/>
      <c r="D119" s="88"/>
      <c r="E119" s="105">
        <v>0</v>
      </c>
      <c r="F119" s="105"/>
      <c r="H119" s="55"/>
      <c r="I119" s="55"/>
      <c r="J119" s="55"/>
      <c r="K119" s="64"/>
      <c r="L119" s="64"/>
    </row>
    <row r="120" spans="2:12">
      <c r="B120" s="56"/>
      <c r="C120" s="56"/>
      <c r="D120" s="56"/>
      <c r="E120" s="64"/>
      <c r="F120" s="64"/>
      <c r="H120" s="55"/>
      <c r="I120" s="55"/>
      <c r="J120" s="55"/>
      <c r="K120" s="64"/>
      <c r="L120" s="64"/>
    </row>
    <row r="122" spans="2:12">
      <c r="B122" s="102" t="s">
        <v>30</v>
      </c>
      <c r="C122" s="102"/>
      <c r="D122" s="102"/>
      <c r="E122" s="102" t="s">
        <v>6</v>
      </c>
      <c r="F122" s="102"/>
      <c r="H122" s="102" t="s">
        <v>31</v>
      </c>
      <c r="I122" s="102"/>
      <c r="J122" s="102"/>
      <c r="K122" s="103" t="s">
        <v>6</v>
      </c>
      <c r="L122" s="104"/>
    </row>
    <row r="123" spans="2:12">
      <c r="B123" s="88" t="s">
        <v>21</v>
      </c>
      <c r="C123" s="88"/>
      <c r="D123" s="88"/>
      <c r="E123" s="77">
        <f>E114/$C$37</f>
        <v>0.8571428571428571</v>
      </c>
      <c r="F123" s="77"/>
      <c r="H123" s="88" t="s">
        <v>32</v>
      </c>
      <c r="I123" s="88"/>
      <c r="J123" s="88"/>
      <c r="K123" s="100">
        <f>K114/$C$37</f>
        <v>0.7857142857142857</v>
      </c>
      <c r="L123" s="101"/>
    </row>
    <row r="124" spans="2:12">
      <c r="B124" s="88" t="s">
        <v>23</v>
      </c>
      <c r="C124" s="88"/>
      <c r="D124" s="88"/>
      <c r="E124" s="77">
        <f t="shared" ref="E124:E128" si="3">E115/$C$37</f>
        <v>7.1428571428571425E-2</v>
      </c>
      <c r="F124" s="77"/>
      <c r="H124" s="99" t="s">
        <v>33</v>
      </c>
      <c r="I124" s="99"/>
      <c r="J124" s="99"/>
      <c r="K124" s="100">
        <f t="shared" ref="K124:K125" si="4">K115/$C$37</f>
        <v>7.1428571428571425E-2</v>
      </c>
      <c r="L124" s="101"/>
    </row>
    <row r="125" spans="2:12">
      <c r="B125" s="88" t="s">
        <v>25</v>
      </c>
      <c r="C125" s="88"/>
      <c r="D125" s="88"/>
      <c r="E125" s="77">
        <f t="shared" si="3"/>
        <v>7.1428571428571425E-2</v>
      </c>
      <c r="F125" s="77"/>
      <c r="H125" s="99" t="s">
        <v>26</v>
      </c>
      <c r="I125" s="99"/>
      <c r="J125" s="99"/>
      <c r="K125" s="100">
        <f t="shared" si="4"/>
        <v>0.14285714285714285</v>
      </c>
      <c r="L125" s="101"/>
    </row>
    <row r="126" spans="2:12">
      <c r="B126" s="88" t="s">
        <v>27</v>
      </c>
      <c r="C126" s="88"/>
      <c r="D126" s="88"/>
      <c r="E126" s="77">
        <f t="shared" si="3"/>
        <v>0</v>
      </c>
      <c r="F126" s="77"/>
    </row>
    <row r="127" spans="2:12">
      <c r="B127" s="88" t="s">
        <v>28</v>
      </c>
      <c r="C127" s="88"/>
      <c r="D127" s="88"/>
      <c r="E127" s="77">
        <f t="shared" si="3"/>
        <v>0</v>
      </c>
      <c r="F127" s="77"/>
    </row>
    <row r="128" spans="2:12">
      <c r="B128" s="88" t="s">
        <v>29</v>
      </c>
      <c r="C128" s="88"/>
      <c r="D128" s="88"/>
      <c r="E128" s="77">
        <f t="shared" si="3"/>
        <v>0</v>
      </c>
      <c r="F128" s="77"/>
    </row>
    <row r="150" spans="2:18" ht="15.75">
      <c r="B150" s="7" t="s">
        <v>34</v>
      </c>
    </row>
    <row r="152" spans="2:18" ht="60">
      <c r="B152" s="33" t="s">
        <v>35</v>
      </c>
      <c r="C152" s="33" t="s">
        <v>36</v>
      </c>
      <c r="D152" s="33" t="s">
        <v>37</v>
      </c>
      <c r="E152" s="33" t="s">
        <v>38</v>
      </c>
      <c r="F152" s="66" t="s">
        <v>39</v>
      </c>
      <c r="G152" s="66" t="s">
        <v>40</v>
      </c>
      <c r="H152" s="66" t="s">
        <v>41</v>
      </c>
      <c r="I152" s="66" t="s">
        <v>42</v>
      </c>
      <c r="J152" s="66" t="s">
        <v>43</v>
      </c>
      <c r="K152" s="66" t="s">
        <v>44</v>
      </c>
      <c r="L152" s="66" t="s">
        <v>45</v>
      </c>
      <c r="M152" s="66" t="s">
        <v>46</v>
      </c>
      <c r="N152" s="66" t="s">
        <v>47</v>
      </c>
      <c r="O152" s="66" t="s">
        <v>48</v>
      </c>
      <c r="P152" s="66" t="s">
        <v>49</v>
      </c>
      <c r="Q152" s="66" t="s">
        <v>50</v>
      </c>
      <c r="R152" s="66" t="s">
        <v>51</v>
      </c>
    </row>
    <row r="153" spans="2:18">
      <c r="B153" s="13" t="s">
        <v>206</v>
      </c>
      <c r="C153" s="13" t="s">
        <v>207</v>
      </c>
      <c r="D153" s="13">
        <v>3304720</v>
      </c>
      <c r="E153" s="13" t="s">
        <v>208</v>
      </c>
      <c r="F153" s="13" t="s">
        <v>209</v>
      </c>
      <c r="G153" s="13" t="s">
        <v>53</v>
      </c>
      <c r="H153" s="13" t="s">
        <v>148</v>
      </c>
      <c r="I153" s="13" t="s">
        <v>151</v>
      </c>
      <c r="J153" s="13" t="s">
        <v>32</v>
      </c>
      <c r="K153" s="13" t="s">
        <v>130</v>
      </c>
      <c r="L153" s="13" t="s">
        <v>152</v>
      </c>
      <c r="M153" s="13" t="s">
        <v>210</v>
      </c>
      <c r="N153" s="13" t="s">
        <v>211</v>
      </c>
      <c r="O153" s="13" t="s">
        <v>212</v>
      </c>
      <c r="P153" s="13" t="s">
        <v>150</v>
      </c>
      <c r="Q153" s="13" t="s">
        <v>213</v>
      </c>
      <c r="R153" s="13" t="s">
        <v>154</v>
      </c>
    </row>
    <row r="154" spans="2:18">
      <c r="B154" s="13" t="s">
        <v>156</v>
      </c>
      <c r="C154" s="13" t="s">
        <v>214</v>
      </c>
      <c r="D154" s="13">
        <v>3137300</v>
      </c>
      <c r="E154" s="13" t="s">
        <v>195</v>
      </c>
      <c r="F154" s="13" t="s">
        <v>215</v>
      </c>
      <c r="G154" s="13" t="s">
        <v>53</v>
      </c>
      <c r="H154" s="13" t="s">
        <v>148</v>
      </c>
      <c r="I154" s="13" t="s">
        <v>157</v>
      </c>
      <c r="J154" s="13" t="s">
        <v>32</v>
      </c>
      <c r="K154" s="13" t="s">
        <v>130</v>
      </c>
      <c r="L154" s="13" t="s">
        <v>165</v>
      </c>
      <c r="M154" s="13" t="s">
        <v>216</v>
      </c>
      <c r="N154" s="13" t="s">
        <v>217</v>
      </c>
      <c r="O154" s="13" t="s">
        <v>218</v>
      </c>
      <c r="P154" s="13" t="s">
        <v>150</v>
      </c>
      <c r="Q154" s="13" t="s">
        <v>153</v>
      </c>
      <c r="R154" s="13" t="s">
        <v>154</v>
      </c>
    </row>
    <row r="155" spans="2:18">
      <c r="B155" s="13" t="s">
        <v>219</v>
      </c>
      <c r="C155" s="13" t="s">
        <v>220</v>
      </c>
      <c r="D155" s="13">
        <v>3200303</v>
      </c>
      <c r="E155" s="13" t="s">
        <v>221</v>
      </c>
      <c r="F155" s="13" t="s">
        <v>158</v>
      </c>
      <c r="G155" s="13" t="s">
        <v>53</v>
      </c>
      <c r="H155" s="13" t="s">
        <v>160</v>
      </c>
      <c r="I155" s="13" t="s">
        <v>157</v>
      </c>
      <c r="J155" s="13" t="s">
        <v>32</v>
      </c>
      <c r="K155" s="13" t="s">
        <v>166</v>
      </c>
      <c r="L155" s="13" t="s">
        <v>165</v>
      </c>
      <c r="M155" s="13" t="s">
        <v>222</v>
      </c>
      <c r="N155" s="13" t="s">
        <v>211</v>
      </c>
      <c r="O155" s="13" t="s">
        <v>223</v>
      </c>
      <c r="P155" s="13" t="s">
        <v>222</v>
      </c>
      <c r="Q155" s="13" t="s">
        <v>153</v>
      </c>
      <c r="R155" s="13" t="s">
        <v>154</v>
      </c>
    </row>
    <row r="156" spans="2:18">
      <c r="B156" s="13" t="s">
        <v>224</v>
      </c>
      <c r="C156" s="13" t="s">
        <v>225</v>
      </c>
      <c r="D156" s="13">
        <v>3401043</v>
      </c>
      <c r="E156" s="13" t="s">
        <v>226</v>
      </c>
      <c r="F156" s="13" t="s">
        <v>215</v>
      </c>
      <c r="G156" s="13" t="s">
        <v>53</v>
      </c>
      <c r="H156" s="13" t="s">
        <v>160</v>
      </c>
      <c r="I156" s="13" t="s">
        <v>151</v>
      </c>
      <c r="J156" s="13" t="s">
        <v>32</v>
      </c>
      <c r="K156" s="13" t="s">
        <v>166</v>
      </c>
      <c r="L156" s="13" t="s">
        <v>152</v>
      </c>
      <c r="M156" s="13" t="s">
        <v>227</v>
      </c>
      <c r="N156" s="13" t="s">
        <v>228</v>
      </c>
      <c r="O156" s="13" t="s">
        <v>229</v>
      </c>
      <c r="P156" s="13" t="s">
        <v>163</v>
      </c>
      <c r="Q156" s="13" t="s">
        <v>164</v>
      </c>
      <c r="R156" s="13" t="s">
        <v>159</v>
      </c>
    </row>
    <row r="157" spans="2:18">
      <c r="B157" s="13" t="s">
        <v>230</v>
      </c>
      <c r="C157" s="13" t="s">
        <v>231</v>
      </c>
      <c r="D157" s="13">
        <v>8744844</v>
      </c>
      <c r="E157" s="13" t="s">
        <v>232</v>
      </c>
      <c r="F157" s="13" t="s">
        <v>215</v>
      </c>
      <c r="G157" s="13" t="s">
        <v>233</v>
      </c>
      <c r="H157" s="13" t="s">
        <v>148</v>
      </c>
      <c r="I157" s="13" t="s">
        <v>149</v>
      </c>
      <c r="J157" s="13" t="s">
        <v>56</v>
      </c>
      <c r="K157" s="13" t="s">
        <v>130</v>
      </c>
      <c r="L157" s="13" t="s">
        <v>165</v>
      </c>
      <c r="M157" s="13" t="s">
        <v>234</v>
      </c>
      <c r="N157" s="13" t="s">
        <v>235</v>
      </c>
      <c r="O157" s="13" t="s">
        <v>236</v>
      </c>
      <c r="P157" s="13" t="s">
        <v>237</v>
      </c>
      <c r="Q157" s="13" t="s">
        <v>238</v>
      </c>
      <c r="R157" s="13" t="s">
        <v>154</v>
      </c>
    </row>
    <row r="158" spans="2:18">
      <c r="B158" s="13" t="s">
        <v>239</v>
      </c>
      <c r="C158" s="13" t="s">
        <v>240</v>
      </c>
      <c r="D158" s="13">
        <v>3368752</v>
      </c>
      <c r="E158" s="13" t="s">
        <v>241</v>
      </c>
      <c r="F158" s="13" t="s">
        <v>209</v>
      </c>
      <c r="G158" s="13" t="s">
        <v>53</v>
      </c>
      <c r="H158" s="13" t="s">
        <v>148</v>
      </c>
      <c r="I158" s="13" t="s">
        <v>151</v>
      </c>
      <c r="J158" s="13" t="s">
        <v>32</v>
      </c>
      <c r="K158" s="13" t="s">
        <v>130</v>
      </c>
      <c r="L158" s="13" t="s">
        <v>242</v>
      </c>
      <c r="M158" s="13" t="s">
        <v>243</v>
      </c>
      <c r="N158" s="13" t="s">
        <v>244</v>
      </c>
      <c r="O158" s="13" t="s">
        <v>245</v>
      </c>
      <c r="P158" s="13" t="s">
        <v>150</v>
      </c>
      <c r="Q158" s="13" t="s">
        <v>153</v>
      </c>
      <c r="R158" s="13" t="s">
        <v>154</v>
      </c>
    </row>
    <row r="159" spans="2:18">
      <c r="B159" s="13" t="s">
        <v>246</v>
      </c>
      <c r="C159" s="13" t="s">
        <v>247</v>
      </c>
      <c r="D159" s="13">
        <v>3633548</v>
      </c>
      <c r="E159" s="13" t="s">
        <v>248</v>
      </c>
      <c r="F159" s="13" t="s">
        <v>215</v>
      </c>
      <c r="G159" s="13" t="s">
        <v>53</v>
      </c>
      <c r="H159" s="13" t="s">
        <v>160</v>
      </c>
      <c r="I159" s="13" t="s">
        <v>151</v>
      </c>
      <c r="J159" s="13" t="s">
        <v>32</v>
      </c>
      <c r="K159" s="13" t="s">
        <v>249</v>
      </c>
      <c r="L159" s="13" t="s">
        <v>250</v>
      </c>
      <c r="M159" s="13" t="s">
        <v>251</v>
      </c>
      <c r="N159" s="13" t="s">
        <v>252</v>
      </c>
      <c r="O159" s="13" t="s">
        <v>253</v>
      </c>
      <c r="P159" s="13" t="s">
        <v>150</v>
      </c>
      <c r="Q159" s="13" t="s">
        <v>254</v>
      </c>
      <c r="R159" s="13" t="s">
        <v>154</v>
      </c>
    </row>
    <row r="160" spans="2:18">
      <c r="B160" s="13" t="s">
        <v>155</v>
      </c>
      <c r="C160" s="13" t="s">
        <v>155</v>
      </c>
      <c r="D160" s="13" t="s">
        <v>155</v>
      </c>
      <c r="E160" s="13" t="s">
        <v>155</v>
      </c>
      <c r="F160" s="13" t="s">
        <v>155</v>
      </c>
      <c r="G160" s="13" t="s">
        <v>155</v>
      </c>
      <c r="H160" s="13" t="s">
        <v>155</v>
      </c>
      <c r="I160" s="13" t="s">
        <v>155</v>
      </c>
      <c r="J160" s="13" t="s">
        <v>155</v>
      </c>
      <c r="K160" s="13" t="s">
        <v>155</v>
      </c>
      <c r="L160" s="13" t="s">
        <v>155</v>
      </c>
      <c r="M160" s="13" t="s">
        <v>155</v>
      </c>
      <c r="N160" s="13" t="s">
        <v>155</v>
      </c>
      <c r="O160" s="13" t="s">
        <v>155</v>
      </c>
      <c r="P160" s="13" t="s">
        <v>155</v>
      </c>
      <c r="Q160" s="13" t="s">
        <v>155</v>
      </c>
      <c r="R160" s="13" t="s">
        <v>155</v>
      </c>
    </row>
    <row r="161" spans="2:18">
      <c r="B161" s="13" t="s">
        <v>255</v>
      </c>
      <c r="C161" s="13" t="s">
        <v>256</v>
      </c>
      <c r="D161" s="13">
        <v>3228221</v>
      </c>
      <c r="E161" s="13" t="s">
        <v>257</v>
      </c>
      <c r="F161" s="13" t="s">
        <v>215</v>
      </c>
      <c r="G161" s="13" t="s">
        <v>258</v>
      </c>
      <c r="H161" s="13" t="s">
        <v>160</v>
      </c>
      <c r="I161" s="13" t="s">
        <v>151</v>
      </c>
      <c r="J161" s="13" t="s">
        <v>32</v>
      </c>
      <c r="K161" s="13" t="s">
        <v>166</v>
      </c>
      <c r="L161" s="13" t="s">
        <v>165</v>
      </c>
      <c r="M161" s="13" t="s">
        <v>259</v>
      </c>
      <c r="N161" s="13" t="s">
        <v>260</v>
      </c>
      <c r="O161" s="13" t="s">
        <v>261</v>
      </c>
      <c r="P161" s="13" t="s">
        <v>150</v>
      </c>
      <c r="Q161" s="13" t="s">
        <v>213</v>
      </c>
      <c r="R161" s="13" t="s">
        <v>154</v>
      </c>
    </row>
    <row r="162" spans="2:18">
      <c r="B162" s="13" t="s">
        <v>155</v>
      </c>
      <c r="C162" s="13" t="s">
        <v>155</v>
      </c>
      <c r="D162" s="13" t="s">
        <v>155</v>
      </c>
      <c r="E162" s="13" t="s">
        <v>155</v>
      </c>
      <c r="F162" s="13" t="s">
        <v>155</v>
      </c>
      <c r="G162" s="13" t="s">
        <v>155</v>
      </c>
      <c r="H162" s="13" t="s">
        <v>155</v>
      </c>
      <c r="I162" s="13" t="s">
        <v>155</v>
      </c>
      <c r="J162" s="13" t="s">
        <v>155</v>
      </c>
      <c r="K162" s="13" t="s">
        <v>155</v>
      </c>
      <c r="L162" s="13" t="s">
        <v>155</v>
      </c>
      <c r="M162" s="13" t="s">
        <v>155</v>
      </c>
      <c r="N162" s="13" t="s">
        <v>155</v>
      </c>
      <c r="O162" s="13" t="s">
        <v>155</v>
      </c>
      <c r="P162" s="13" t="s">
        <v>155</v>
      </c>
      <c r="Q162" s="13" t="s">
        <v>155</v>
      </c>
      <c r="R162" s="13" t="s">
        <v>155</v>
      </c>
    </row>
    <row r="163" spans="2:18">
      <c r="B163" s="13" t="s">
        <v>262</v>
      </c>
      <c r="C163" s="13" t="s">
        <v>263</v>
      </c>
      <c r="D163" s="13">
        <v>3137300</v>
      </c>
      <c r="E163" s="13" t="s">
        <v>264</v>
      </c>
      <c r="F163" s="13" t="s">
        <v>158</v>
      </c>
      <c r="G163" s="13" t="s">
        <v>53</v>
      </c>
      <c r="H163" s="13" t="s">
        <v>160</v>
      </c>
      <c r="I163" s="13" t="s">
        <v>157</v>
      </c>
      <c r="J163" s="13" t="s">
        <v>32</v>
      </c>
      <c r="K163" s="13" t="s">
        <v>130</v>
      </c>
      <c r="L163" s="13" t="s">
        <v>265</v>
      </c>
      <c r="M163" s="13" t="s">
        <v>266</v>
      </c>
      <c r="N163" s="13" t="s">
        <v>267</v>
      </c>
      <c r="O163" s="13" t="s">
        <v>268</v>
      </c>
      <c r="P163" s="13" t="s">
        <v>150</v>
      </c>
      <c r="Q163" s="13" t="s">
        <v>153</v>
      </c>
      <c r="R163" s="13" t="s">
        <v>154</v>
      </c>
    </row>
    <row r="164" spans="2:18">
      <c r="B164" s="13" t="s">
        <v>269</v>
      </c>
      <c r="C164" s="13" t="s">
        <v>270</v>
      </c>
      <c r="D164" s="13">
        <v>9049538510</v>
      </c>
      <c r="E164" s="13" t="s">
        <v>271</v>
      </c>
      <c r="F164" s="13" t="s">
        <v>158</v>
      </c>
      <c r="G164" s="13" t="s">
        <v>196</v>
      </c>
      <c r="H164" s="13" t="s">
        <v>160</v>
      </c>
      <c r="I164" s="13" t="s">
        <v>157</v>
      </c>
      <c r="J164" s="13" t="s">
        <v>32</v>
      </c>
      <c r="K164" s="13" t="s">
        <v>166</v>
      </c>
      <c r="L164" s="13" t="s">
        <v>161</v>
      </c>
      <c r="M164" s="13" t="s">
        <v>272</v>
      </c>
      <c r="N164" s="13" t="s">
        <v>273</v>
      </c>
      <c r="O164" s="13" t="s">
        <v>274</v>
      </c>
      <c r="P164" s="13" t="s">
        <v>275</v>
      </c>
      <c r="Q164" s="13" t="s">
        <v>276</v>
      </c>
      <c r="R164" s="13" t="s">
        <v>277</v>
      </c>
    </row>
    <row r="165" spans="2:18">
      <c r="B165" s="13" t="s">
        <v>278</v>
      </c>
      <c r="C165" s="13" t="s">
        <v>279</v>
      </c>
      <c r="D165" s="13">
        <v>3215656</v>
      </c>
      <c r="E165" s="13" t="s">
        <v>280</v>
      </c>
      <c r="F165" s="13" t="s">
        <v>158</v>
      </c>
      <c r="G165" s="13" t="s">
        <v>53</v>
      </c>
      <c r="H165" s="13" t="s">
        <v>160</v>
      </c>
      <c r="I165" s="13" t="s">
        <v>157</v>
      </c>
      <c r="J165" s="13" t="s">
        <v>32</v>
      </c>
      <c r="K165" s="13" t="s">
        <v>166</v>
      </c>
      <c r="L165" s="13" t="s">
        <v>162</v>
      </c>
      <c r="M165" s="13" t="s">
        <v>281</v>
      </c>
      <c r="N165" s="13" t="s">
        <v>282</v>
      </c>
      <c r="O165" s="13" t="s">
        <v>283</v>
      </c>
      <c r="P165" s="13" t="s">
        <v>150</v>
      </c>
      <c r="Q165" s="13" t="s">
        <v>153</v>
      </c>
      <c r="R165" s="13" t="s">
        <v>154</v>
      </c>
    </row>
    <row r="166" spans="2:18">
      <c r="B166" s="13" t="s">
        <v>284</v>
      </c>
      <c r="C166" s="13" t="s">
        <v>285</v>
      </c>
      <c r="D166" s="13">
        <v>3684439</v>
      </c>
      <c r="E166" s="13" t="s">
        <v>286</v>
      </c>
      <c r="F166" s="13" t="s">
        <v>209</v>
      </c>
      <c r="G166" s="13" t="s">
        <v>53</v>
      </c>
      <c r="H166" s="13" t="s">
        <v>148</v>
      </c>
      <c r="I166" s="13" t="s">
        <v>157</v>
      </c>
      <c r="J166" s="13" t="s">
        <v>32</v>
      </c>
      <c r="K166" s="13" t="s">
        <v>130</v>
      </c>
      <c r="L166" s="13" t="s">
        <v>152</v>
      </c>
      <c r="M166" s="13" t="s">
        <v>287</v>
      </c>
      <c r="N166" s="13" t="s">
        <v>211</v>
      </c>
      <c r="O166" s="13" t="s">
        <v>288</v>
      </c>
      <c r="P166" s="13" t="s">
        <v>150</v>
      </c>
      <c r="Q166" s="13" t="s">
        <v>289</v>
      </c>
      <c r="R166" s="13" t="s">
        <v>154</v>
      </c>
    </row>
    <row r="168" spans="2:18">
      <c r="B168" s="14" t="s">
        <v>52</v>
      </c>
      <c r="C168" s="11" t="s">
        <v>5</v>
      </c>
      <c r="D168" s="11" t="s">
        <v>6</v>
      </c>
    </row>
    <row r="169" spans="2:18">
      <c r="B169" s="13" t="s">
        <v>233</v>
      </c>
      <c r="C169" s="62">
        <v>1</v>
      </c>
      <c r="D169" s="15">
        <f>C169/$C$174</f>
        <v>7.1428571428571425E-2</v>
      </c>
    </row>
    <row r="170" spans="2:18">
      <c r="B170" s="13" t="s">
        <v>53</v>
      </c>
      <c r="C170" s="62">
        <v>9</v>
      </c>
      <c r="D170" s="15">
        <f t="shared" ref="D170:D173" si="5">C170/$C$174</f>
        <v>0.6428571428571429</v>
      </c>
    </row>
    <row r="171" spans="2:18">
      <c r="B171" s="13" t="s">
        <v>258</v>
      </c>
      <c r="C171" s="62">
        <v>1</v>
      </c>
      <c r="D171" s="15">
        <f t="shared" si="5"/>
        <v>7.1428571428571425E-2</v>
      </c>
    </row>
    <row r="172" spans="2:18">
      <c r="B172" s="13" t="s">
        <v>196</v>
      </c>
      <c r="C172" s="62">
        <v>1</v>
      </c>
      <c r="D172" s="15">
        <f t="shared" si="5"/>
        <v>7.1428571428571425E-2</v>
      </c>
    </row>
    <row r="173" spans="2:18">
      <c r="B173" s="11" t="s">
        <v>202</v>
      </c>
      <c r="C173" s="62">
        <v>2</v>
      </c>
      <c r="D173" s="15">
        <f t="shared" si="5"/>
        <v>0.14285714285714285</v>
      </c>
    </row>
    <row r="174" spans="2:18">
      <c r="B174" s="11" t="s">
        <v>9</v>
      </c>
      <c r="C174" s="60">
        <f>SUM(C169:C173)</f>
        <v>14</v>
      </c>
      <c r="D174" s="15">
        <f>SUM(D169:D173)</f>
        <v>1</v>
      </c>
    </row>
    <row r="175" spans="2:18">
      <c r="B175" s="94"/>
      <c r="C175" s="94"/>
    </row>
    <row r="176" spans="2:18">
      <c r="B176" s="64"/>
      <c r="C176" s="64"/>
    </row>
    <row r="195" spans="2:5" ht="15.75">
      <c r="B195" s="7" t="s">
        <v>54</v>
      </c>
    </row>
    <row r="197" spans="2:5" ht="69" customHeight="1">
      <c r="B197" s="95" t="s">
        <v>55</v>
      </c>
      <c r="C197" s="96"/>
      <c r="D197" s="16" t="s">
        <v>5</v>
      </c>
      <c r="E197" s="16" t="s">
        <v>6</v>
      </c>
    </row>
    <row r="198" spans="2:5">
      <c r="B198" s="97" t="s">
        <v>32</v>
      </c>
      <c r="C198" s="98"/>
      <c r="D198" s="62">
        <v>10</v>
      </c>
      <c r="E198" s="17">
        <f>D198/$C$37</f>
        <v>0.7142857142857143</v>
      </c>
    </row>
    <row r="199" spans="2:5">
      <c r="B199" s="82" t="s">
        <v>56</v>
      </c>
      <c r="C199" s="82"/>
      <c r="D199" s="62">
        <v>4</v>
      </c>
      <c r="E199" s="17">
        <f>D199/$C$37</f>
        <v>0.2857142857142857</v>
      </c>
    </row>
    <row r="200" spans="2:5">
      <c r="B200" s="82" t="s">
        <v>57</v>
      </c>
      <c r="C200" s="82"/>
      <c r="D200" s="62">
        <f>SUM(D198:D199)</f>
        <v>14</v>
      </c>
      <c r="E200" s="32">
        <f>SUM(E198:E199)</f>
        <v>1</v>
      </c>
    </row>
    <row r="201" spans="2:5">
      <c r="B201" s="94"/>
      <c r="C201" s="94"/>
      <c r="D201" s="94"/>
    </row>
    <row r="202" spans="2:5">
      <c r="B202" s="94"/>
      <c r="C202" s="94"/>
      <c r="D202" s="94"/>
    </row>
    <row r="203" spans="2:5">
      <c r="B203" s="94"/>
      <c r="C203" s="94"/>
      <c r="D203" s="94"/>
    </row>
    <row r="204" spans="2:5">
      <c r="B204" s="94"/>
      <c r="C204" s="94"/>
      <c r="D204" s="94"/>
    </row>
    <row r="205" spans="2:5">
      <c r="B205" s="94"/>
      <c r="C205" s="94"/>
      <c r="D205" s="94"/>
    </row>
    <row r="206" spans="2:5">
      <c r="B206" s="94"/>
      <c r="C206" s="94"/>
      <c r="D206" s="94"/>
    </row>
    <row r="213" spans="2:5">
      <c r="B213" s="18" t="s">
        <v>58</v>
      </c>
    </row>
    <row r="215" spans="2:5">
      <c r="B215" s="18" t="s">
        <v>59</v>
      </c>
    </row>
    <row r="216" spans="2:5">
      <c r="B216" s="18"/>
    </row>
    <row r="217" spans="2:5">
      <c r="B217" s="78" t="s">
        <v>60</v>
      </c>
      <c r="C217" s="78"/>
      <c r="D217" s="78"/>
      <c r="E217" s="59" t="s">
        <v>5</v>
      </c>
    </row>
    <row r="218" spans="2:5" ht="48" customHeight="1">
      <c r="B218" s="90" t="s">
        <v>61</v>
      </c>
      <c r="C218" s="90"/>
      <c r="D218" s="90"/>
      <c r="E218" s="62">
        <v>2</v>
      </c>
    </row>
    <row r="219" spans="2:5" ht="36" customHeight="1">
      <c r="B219" s="90" t="s">
        <v>62</v>
      </c>
      <c r="C219" s="90"/>
      <c r="D219" s="90"/>
      <c r="E219" s="62">
        <v>8</v>
      </c>
    </row>
    <row r="220" spans="2:5" ht="60" customHeight="1">
      <c r="B220" s="90" t="s">
        <v>63</v>
      </c>
      <c r="C220" s="90"/>
      <c r="D220" s="90"/>
      <c r="E220" s="62">
        <v>1</v>
      </c>
    </row>
    <row r="221" spans="2:5">
      <c r="B221" s="90" t="s">
        <v>64</v>
      </c>
      <c r="C221" s="90"/>
      <c r="D221" s="90"/>
      <c r="E221" s="62">
        <v>0</v>
      </c>
    </row>
    <row r="222" spans="2:5">
      <c r="B222" s="90" t="s">
        <v>65</v>
      </c>
      <c r="C222" s="90"/>
      <c r="D222" s="90"/>
      <c r="E222" s="62">
        <v>1</v>
      </c>
    </row>
    <row r="223" spans="2:5">
      <c r="B223" s="90" t="s">
        <v>66</v>
      </c>
      <c r="C223" s="90"/>
      <c r="D223" s="90"/>
      <c r="E223" s="62">
        <v>0</v>
      </c>
    </row>
    <row r="224" spans="2:5">
      <c r="B224" s="90" t="s">
        <v>67</v>
      </c>
      <c r="C224" s="90"/>
      <c r="D224" s="90"/>
      <c r="E224" s="62">
        <v>0</v>
      </c>
    </row>
    <row r="225" spans="2:10" ht="24" customHeight="1">
      <c r="B225" s="90" t="s">
        <v>68</v>
      </c>
      <c r="C225" s="90"/>
      <c r="D225" s="90"/>
      <c r="E225" s="62">
        <v>1</v>
      </c>
    </row>
    <row r="231" spans="2:10" ht="15.75">
      <c r="B231" s="7" t="s">
        <v>69</v>
      </c>
    </row>
    <row r="233" spans="2:10" ht="108" customHeight="1">
      <c r="B233" s="91" t="s">
        <v>70</v>
      </c>
      <c r="C233" s="91"/>
      <c r="D233" s="91"/>
      <c r="E233" s="63" t="s">
        <v>5</v>
      </c>
      <c r="F233" s="63" t="s">
        <v>6</v>
      </c>
      <c r="H233" s="82"/>
      <c r="I233" s="82"/>
      <c r="J233" s="63" t="s">
        <v>6</v>
      </c>
    </row>
    <row r="234" spans="2:10">
      <c r="B234" s="88" t="s">
        <v>32</v>
      </c>
      <c r="C234" s="88"/>
      <c r="D234" s="88"/>
      <c r="E234" s="29">
        <v>8</v>
      </c>
      <c r="F234" s="15">
        <f>E234/$C$37</f>
        <v>0.5714285714285714</v>
      </c>
      <c r="H234" s="92" t="s">
        <v>32</v>
      </c>
      <c r="I234" s="93"/>
      <c r="J234" s="10">
        <f>F234</f>
        <v>0.5714285714285714</v>
      </c>
    </row>
    <row r="235" spans="2:10">
      <c r="B235" s="88" t="s">
        <v>56</v>
      </c>
      <c r="C235" s="88"/>
      <c r="D235" s="88"/>
      <c r="E235" s="29">
        <v>6</v>
      </c>
      <c r="F235" s="15">
        <f t="shared" ref="F235:F236" si="6">E235/$C$37</f>
        <v>0.42857142857142855</v>
      </c>
      <c r="H235" s="88" t="s">
        <v>56</v>
      </c>
      <c r="I235" s="88"/>
      <c r="J235" s="10">
        <f>F235</f>
        <v>0.42857142857142855</v>
      </c>
    </row>
    <row r="236" spans="2:10">
      <c r="B236" s="88" t="s">
        <v>9</v>
      </c>
      <c r="C236" s="88"/>
      <c r="D236" s="88"/>
      <c r="E236" s="30">
        <f>SUM(E234:E235)</f>
        <v>14</v>
      </c>
      <c r="F236" s="15">
        <f t="shared" si="6"/>
        <v>1</v>
      </c>
      <c r="H236" s="88" t="s">
        <v>9</v>
      </c>
      <c r="I236" s="88"/>
      <c r="J236" s="10">
        <f>F236</f>
        <v>1</v>
      </c>
    </row>
    <row r="260" spans="2:5" ht="15.75">
      <c r="B260" s="7" t="s">
        <v>71</v>
      </c>
    </row>
    <row r="261" spans="2:5" ht="15.75">
      <c r="B261" s="7"/>
    </row>
    <row r="262" spans="2:5">
      <c r="B262" s="18" t="s">
        <v>72</v>
      </c>
    </row>
    <row r="263" spans="2:5">
      <c r="B263" s="18"/>
    </row>
    <row r="264" spans="2:5">
      <c r="B264" s="18"/>
    </row>
    <row r="265" spans="2:5">
      <c r="B265" s="89" t="s">
        <v>73</v>
      </c>
      <c r="C265" s="89"/>
      <c r="D265" s="89"/>
      <c r="E265" s="68" t="s">
        <v>5</v>
      </c>
    </row>
    <row r="266" spans="2:5">
      <c r="B266" s="84" t="s">
        <v>74</v>
      </c>
      <c r="C266" s="84"/>
      <c r="D266" s="84"/>
      <c r="E266" s="62">
        <v>4</v>
      </c>
    </row>
    <row r="267" spans="2:5">
      <c r="B267" s="84" t="s">
        <v>75</v>
      </c>
      <c r="C267" s="84"/>
      <c r="D267" s="84"/>
      <c r="E267" s="62">
        <v>8</v>
      </c>
    </row>
    <row r="268" spans="2:5">
      <c r="B268" s="84" t="s">
        <v>76</v>
      </c>
      <c r="C268" s="84"/>
      <c r="D268" s="84"/>
      <c r="E268" s="62">
        <v>4</v>
      </c>
    </row>
    <row r="269" spans="2:5">
      <c r="B269" s="84" t="s">
        <v>77</v>
      </c>
      <c r="C269" s="84"/>
      <c r="D269" s="84"/>
      <c r="E269" s="62">
        <v>0</v>
      </c>
    </row>
    <row r="270" spans="2:5">
      <c r="B270" s="84" t="s">
        <v>78</v>
      </c>
      <c r="C270" s="84"/>
      <c r="D270" s="84"/>
      <c r="E270" s="62">
        <v>0</v>
      </c>
    </row>
    <row r="271" spans="2:5">
      <c r="B271" s="84" t="s">
        <v>79</v>
      </c>
      <c r="C271" s="84"/>
      <c r="D271" s="84"/>
      <c r="E271" s="62">
        <v>1</v>
      </c>
    </row>
    <row r="272" spans="2:5">
      <c r="B272" s="84" t="s">
        <v>80</v>
      </c>
      <c r="C272" s="84"/>
      <c r="D272" s="84"/>
      <c r="E272" s="62">
        <v>1</v>
      </c>
    </row>
    <row r="273" spans="2:5">
      <c r="B273" s="84" t="s">
        <v>81</v>
      </c>
      <c r="C273" s="84"/>
      <c r="D273" s="84"/>
      <c r="E273" s="62">
        <v>1</v>
      </c>
    </row>
    <row r="275" spans="2:5" ht="10.5" customHeight="1"/>
    <row r="276" spans="2:5" ht="19.5" customHeight="1">
      <c r="B276" s="7" t="s">
        <v>82</v>
      </c>
    </row>
    <row r="277" spans="2:5" ht="19.5" customHeight="1">
      <c r="B277" s="7"/>
    </row>
    <row r="278" spans="2:5" ht="20.25" customHeight="1">
      <c r="B278" s="18" t="s">
        <v>83</v>
      </c>
    </row>
    <row r="279" spans="2:5">
      <c r="B279" s="18"/>
    </row>
    <row r="280" spans="2:5">
      <c r="B280" s="18"/>
    </row>
    <row r="281" spans="2:5">
      <c r="B281" s="68" t="s">
        <v>84</v>
      </c>
      <c r="C281" s="68" t="s">
        <v>5</v>
      </c>
    </row>
    <row r="282" spans="2:5">
      <c r="B282" s="62">
        <v>1</v>
      </c>
      <c r="C282" s="62">
        <v>0</v>
      </c>
    </row>
    <row r="283" spans="2:5">
      <c r="B283" s="62">
        <v>2</v>
      </c>
      <c r="C283" s="62">
        <v>0</v>
      </c>
    </row>
    <row r="284" spans="2:5">
      <c r="B284" s="62">
        <v>3</v>
      </c>
      <c r="C284" s="62">
        <v>3</v>
      </c>
    </row>
    <row r="285" spans="2:5">
      <c r="B285" s="62">
        <v>4</v>
      </c>
      <c r="C285" s="62">
        <v>7</v>
      </c>
    </row>
    <row r="286" spans="2:5">
      <c r="B286" s="62">
        <v>5</v>
      </c>
      <c r="C286" s="62">
        <v>4</v>
      </c>
    </row>
    <row r="289" spans="2:3">
      <c r="B289" s="19" t="s">
        <v>84</v>
      </c>
      <c r="C289" s="19" t="s">
        <v>5</v>
      </c>
    </row>
    <row r="290" spans="2:3">
      <c r="B290" s="62">
        <v>1</v>
      </c>
      <c r="C290" s="10">
        <f>C282/$C$37</f>
        <v>0</v>
      </c>
    </row>
    <row r="291" spans="2:3">
      <c r="B291" s="62">
        <v>2</v>
      </c>
      <c r="C291" s="10">
        <f t="shared" ref="C291:C294" si="7">C283/$C$37</f>
        <v>0</v>
      </c>
    </row>
    <row r="292" spans="2:3">
      <c r="B292" s="62">
        <v>3</v>
      </c>
      <c r="C292" s="10">
        <f t="shared" si="7"/>
        <v>0.21428571428571427</v>
      </c>
    </row>
    <row r="293" spans="2:3">
      <c r="B293" s="62">
        <v>4</v>
      </c>
      <c r="C293" s="10">
        <f t="shared" si="7"/>
        <v>0.5</v>
      </c>
    </row>
    <row r="294" spans="2:3">
      <c r="B294" s="62">
        <v>5</v>
      </c>
      <c r="C294" s="10">
        <f t="shared" si="7"/>
        <v>0.2857142857142857</v>
      </c>
    </row>
    <row r="303" spans="2:3" ht="15.75">
      <c r="B303" s="7" t="s">
        <v>85</v>
      </c>
    </row>
    <row r="304" spans="2:3" ht="15.75">
      <c r="B304" s="7"/>
    </row>
    <row r="305" spans="2:4">
      <c r="B305" s="18" t="s">
        <v>86</v>
      </c>
    </row>
    <row r="306" spans="2:4">
      <c r="B306" s="18"/>
    </row>
    <row r="307" spans="2:4">
      <c r="B307" s="18"/>
    </row>
    <row r="308" spans="2:4">
      <c r="B308" s="19" t="s">
        <v>87</v>
      </c>
      <c r="C308" s="19" t="s">
        <v>5</v>
      </c>
    </row>
    <row r="309" spans="2:4">
      <c r="B309" s="62" t="s">
        <v>32</v>
      </c>
      <c r="C309" s="29">
        <v>8</v>
      </c>
      <c r="D309" s="20"/>
    </row>
    <row r="310" spans="2:4">
      <c r="B310" s="62" t="s">
        <v>56</v>
      </c>
      <c r="C310" s="29">
        <v>6</v>
      </c>
      <c r="D310" s="20"/>
    </row>
    <row r="313" spans="2:4">
      <c r="B313" s="19" t="s">
        <v>87</v>
      </c>
      <c r="C313" s="19" t="s">
        <v>6</v>
      </c>
    </row>
    <row r="314" spans="2:4">
      <c r="B314" s="62" t="s">
        <v>32</v>
      </c>
      <c r="C314" s="15">
        <f>C309/$C$37</f>
        <v>0.5714285714285714</v>
      </c>
    </row>
    <row r="315" spans="2:4">
      <c r="B315" s="62" t="s">
        <v>56</v>
      </c>
      <c r="C315" s="15">
        <f>C310/$C$37</f>
        <v>0.42857142857142855</v>
      </c>
    </row>
    <row r="328" spans="2:8" ht="15.75">
      <c r="B328" s="7" t="s">
        <v>88</v>
      </c>
    </row>
    <row r="329" spans="2:8" ht="15.75">
      <c r="B329" s="7"/>
    </row>
    <row r="330" spans="2:8">
      <c r="B330" s="18" t="s">
        <v>89</v>
      </c>
    </row>
    <row r="331" spans="2:8">
      <c r="B331" s="18"/>
    </row>
    <row r="332" spans="2:8">
      <c r="B332" s="18"/>
    </row>
    <row r="333" spans="2:8">
      <c r="B333" s="85" t="s">
        <v>90</v>
      </c>
      <c r="C333" s="86"/>
      <c r="D333" s="86"/>
      <c r="E333" s="87"/>
      <c r="F333" s="68" t="s">
        <v>91</v>
      </c>
      <c r="G333" s="68" t="s">
        <v>92</v>
      </c>
      <c r="H333" s="68" t="s">
        <v>93</v>
      </c>
    </row>
    <row r="334" spans="2:8">
      <c r="B334" s="79" t="s">
        <v>94</v>
      </c>
      <c r="C334" s="79"/>
      <c r="D334" s="79"/>
      <c r="E334" s="79"/>
      <c r="F334" s="62">
        <v>12</v>
      </c>
      <c r="G334" s="62">
        <v>5</v>
      </c>
      <c r="H334" s="62">
        <v>0</v>
      </c>
    </row>
    <row r="335" spans="2:8">
      <c r="B335" s="79" t="s">
        <v>95</v>
      </c>
      <c r="C335" s="79"/>
      <c r="D335" s="79"/>
      <c r="E335" s="79"/>
      <c r="F335" s="62">
        <v>0</v>
      </c>
      <c r="G335" s="62">
        <v>0</v>
      </c>
      <c r="H335" s="62">
        <v>13</v>
      </c>
    </row>
    <row r="336" spans="2:8">
      <c r="B336" s="82" t="s">
        <v>96</v>
      </c>
      <c r="C336" s="82"/>
      <c r="D336" s="82"/>
      <c r="E336" s="82"/>
      <c r="F336" s="62">
        <v>8</v>
      </c>
      <c r="G336" s="62">
        <v>4</v>
      </c>
      <c r="H336" s="62">
        <v>3</v>
      </c>
    </row>
    <row r="337" spans="2:12">
      <c r="B337" s="82" t="s">
        <v>97</v>
      </c>
      <c r="C337" s="82"/>
      <c r="D337" s="82"/>
      <c r="E337" s="82"/>
      <c r="F337" s="62">
        <v>8</v>
      </c>
      <c r="G337" s="62">
        <v>3</v>
      </c>
      <c r="H337" s="62">
        <v>4</v>
      </c>
    </row>
    <row r="338" spans="2:12">
      <c r="B338" s="82" t="s">
        <v>98</v>
      </c>
      <c r="C338" s="82"/>
      <c r="D338" s="82"/>
      <c r="E338" s="82"/>
      <c r="F338" s="62">
        <v>11</v>
      </c>
      <c r="G338" s="62">
        <v>4</v>
      </c>
      <c r="H338" s="62">
        <v>1</v>
      </c>
    </row>
    <row r="339" spans="2:12">
      <c r="B339" s="82" t="s">
        <v>99</v>
      </c>
      <c r="C339" s="82"/>
      <c r="D339" s="82"/>
      <c r="E339" s="82"/>
      <c r="F339" s="62">
        <v>5</v>
      </c>
      <c r="G339" s="62">
        <v>1</v>
      </c>
      <c r="H339" s="62">
        <v>8</v>
      </c>
    </row>
    <row r="340" spans="2:12">
      <c r="B340" s="82" t="s">
        <v>100</v>
      </c>
      <c r="C340" s="82"/>
      <c r="D340" s="82"/>
      <c r="E340" s="82"/>
      <c r="F340" s="62">
        <v>4</v>
      </c>
      <c r="G340" s="62">
        <v>0</v>
      </c>
      <c r="H340" s="62">
        <v>8</v>
      </c>
    </row>
    <row r="341" spans="2:12">
      <c r="B341" s="82" t="s">
        <v>101</v>
      </c>
      <c r="C341" s="82"/>
      <c r="D341" s="82"/>
      <c r="E341" s="82"/>
      <c r="F341" s="62">
        <v>5</v>
      </c>
      <c r="G341" s="62">
        <v>1</v>
      </c>
      <c r="H341" s="62">
        <v>8</v>
      </c>
    </row>
    <row r="347" spans="2:12" ht="15.75" customHeight="1">
      <c r="B347" s="43" t="s">
        <v>102</v>
      </c>
      <c r="C347" s="43"/>
      <c r="D347" s="43"/>
    </row>
    <row r="350" spans="2:12" ht="15" customHeight="1">
      <c r="B350" s="83" t="s">
        <v>103</v>
      </c>
      <c r="C350" s="83"/>
      <c r="D350" s="83"/>
      <c r="F350" s="81" t="s">
        <v>104</v>
      </c>
      <c r="G350" s="81"/>
      <c r="H350" s="81"/>
      <c r="I350" s="81"/>
      <c r="J350" s="21"/>
      <c r="K350" s="21"/>
      <c r="L350" s="21"/>
    </row>
    <row r="351" spans="2:12">
      <c r="B351" s="83"/>
      <c r="C351" s="83"/>
      <c r="D351" s="83"/>
      <c r="F351" s="81"/>
      <c r="G351" s="81"/>
      <c r="H351" s="81"/>
      <c r="I351" s="81"/>
      <c r="J351" s="21"/>
      <c r="K351" s="21"/>
      <c r="L351" s="21"/>
    </row>
    <row r="352" spans="2:12">
      <c r="B352" s="83"/>
      <c r="C352" s="83"/>
      <c r="D352" s="83"/>
      <c r="F352" s="81"/>
      <c r="G352" s="81"/>
      <c r="H352" s="81"/>
      <c r="I352" s="81"/>
      <c r="J352" s="61"/>
      <c r="K352" s="61"/>
      <c r="L352" s="61"/>
    </row>
    <row r="353" spans="2:12">
      <c r="B353" s="83"/>
      <c r="C353" s="83"/>
      <c r="D353" s="83"/>
      <c r="F353" s="61"/>
      <c r="G353" s="61"/>
      <c r="H353" s="61"/>
      <c r="I353" s="61"/>
      <c r="J353" s="61"/>
      <c r="K353" s="61"/>
      <c r="L353" s="61"/>
    </row>
    <row r="354" spans="2:12">
      <c r="B354" s="61"/>
      <c r="C354" s="61"/>
      <c r="D354" s="61"/>
      <c r="F354" s="61"/>
      <c r="G354" s="61"/>
      <c r="H354" s="61"/>
      <c r="I354" s="61"/>
      <c r="J354" s="61"/>
      <c r="K354" s="61"/>
      <c r="L354" s="61"/>
    </row>
    <row r="355" spans="2:12">
      <c r="B355" s="61"/>
      <c r="C355" s="61"/>
      <c r="D355" s="61"/>
      <c r="F355" s="61"/>
      <c r="G355" s="61"/>
      <c r="H355" s="61"/>
      <c r="I355" s="61"/>
      <c r="J355" s="61"/>
      <c r="K355" s="61"/>
      <c r="L355" s="61"/>
    </row>
    <row r="356" spans="2:12">
      <c r="B356" s="19" t="s">
        <v>105</v>
      </c>
      <c r="C356" s="68" t="s">
        <v>5</v>
      </c>
    </row>
    <row r="357" spans="2:12">
      <c r="B357" s="11" t="s">
        <v>106</v>
      </c>
      <c r="C357" s="62">
        <v>2</v>
      </c>
      <c r="G357" s="19" t="s">
        <v>107</v>
      </c>
      <c r="H357" s="19" t="s">
        <v>5</v>
      </c>
    </row>
    <row r="358" spans="2:12">
      <c r="B358" s="11" t="s">
        <v>108</v>
      </c>
      <c r="C358" s="62">
        <v>3</v>
      </c>
      <c r="G358" s="11" t="s">
        <v>32</v>
      </c>
      <c r="H358" s="62">
        <v>8</v>
      </c>
    </row>
    <row r="359" spans="2:12">
      <c r="B359" s="11" t="s">
        <v>109</v>
      </c>
      <c r="C359" s="62">
        <v>2</v>
      </c>
      <c r="G359" s="11" t="s">
        <v>110</v>
      </c>
      <c r="H359" s="62">
        <v>6</v>
      </c>
    </row>
    <row r="360" spans="2:12">
      <c r="B360" s="11" t="s">
        <v>111</v>
      </c>
      <c r="C360" s="62">
        <v>2</v>
      </c>
    </row>
    <row r="361" spans="2:12">
      <c r="B361" s="11" t="s">
        <v>112</v>
      </c>
      <c r="C361" s="62">
        <v>5</v>
      </c>
    </row>
    <row r="362" spans="2:12">
      <c r="G362" s="19" t="s">
        <v>107</v>
      </c>
      <c r="H362" s="19" t="s">
        <v>6</v>
      </c>
    </row>
    <row r="363" spans="2:12">
      <c r="B363" s="19" t="s">
        <v>105</v>
      </c>
      <c r="C363" s="19" t="s">
        <v>6</v>
      </c>
      <c r="G363" s="11" t="s">
        <v>32</v>
      </c>
      <c r="H363" s="10">
        <f>H358/$C$37</f>
        <v>0.5714285714285714</v>
      </c>
    </row>
    <row r="364" spans="2:12">
      <c r="B364" s="11" t="s">
        <v>106</v>
      </c>
      <c r="C364" s="10">
        <f>C357/$C$37</f>
        <v>0.14285714285714285</v>
      </c>
      <c r="G364" s="11" t="s">
        <v>110</v>
      </c>
      <c r="H364" s="10">
        <f>H359/$C$37</f>
        <v>0.42857142857142855</v>
      </c>
    </row>
    <row r="365" spans="2:12">
      <c r="B365" s="11" t="s">
        <v>108</v>
      </c>
      <c r="C365" s="10">
        <f t="shared" ref="C365:C368" si="8">C358/$C$37</f>
        <v>0.21428571428571427</v>
      </c>
      <c r="G365" s="22"/>
    </row>
    <row r="366" spans="2:12">
      <c r="B366" s="11" t="s">
        <v>109</v>
      </c>
      <c r="C366" s="10">
        <f t="shared" si="8"/>
        <v>0.14285714285714285</v>
      </c>
    </row>
    <row r="367" spans="2:12">
      <c r="B367" s="11" t="s">
        <v>111</v>
      </c>
      <c r="C367" s="10">
        <f t="shared" si="8"/>
        <v>0.14285714285714285</v>
      </c>
    </row>
    <row r="368" spans="2:12">
      <c r="B368" s="11" t="s">
        <v>112</v>
      </c>
      <c r="C368" s="10">
        <f t="shared" si="8"/>
        <v>0.35714285714285715</v>
      </c>
    </row>
    <row r="372" spans="2:11" ht="15" customHeight="1">
      <c r="B372" s="80" t="s">
        <v>113</v>
      </c>
      <c r="C372" s="80"/>
      <c r="D372" s="80"/>
      <c r="F372" s="81" t="s">
        <v>114</v>
      </c>
      <c r="G372" s="81"/>
      <c r="H372" s="81"/>
      <c r="I372" s="81"/>
      <c r="J372" s="81"/>
      <c r="K372" s="81"/>
    </row>
    <row r="373" spans="2:11" ht="15" customHeight="1">
      <c r="B373" s="80"/>
      <c r="C373" s="80"/>
      <c r="D373" s="80"/>
      <c r="F373" s="81"/>
      <c r="G373" s="81"/>
      <c r="H373" s="81"/>
      <c r="I373" s="81"/>
      <c r="J373" s="81"/>
      <c r="K373" s="81"/>
    </row>
    <row r="374" spans="2:11" ht="15" customHeight="1">
      <c r="B374" s="80"/>
      <c r="C374" s="80"/>
      <c r="D374" s="80"/>
      <c r="F374" s="81"/>
      <c r="G374" s="81"/>
      <c r="H374" s="81"/>
      <c r="I374" s="81"/>
      <c r="J374" s="81"/>
      <c r="K374" s="81"/>
    </row>
    <row r="375" spans="2:11">
      <c r="F375" s="81"/>
      <c r="G375" s="81"/>
      <c r="H375" s="81"/>
      <c r="I375" s="81"/>
      <c r="J375" s="81"/>
      <c r="K375" s="81"/>
    </row>
    <row r="376" spans="2:11">
      <c r="B376" s="19" t="s">
        <v>115</v>
      </c>
      <c r="C376" s="19" t="s">
        <v>5</v>
      </c>
    </row>
    <row r="377" spans="2:11">
      <c r="B377" s="11" t="s">
        <v>32</v>
      </c>
      <c r="C377" s="62">
        <v>14</v>
      </c>
    </row>
    <row r="378" spans="2:11">
      <c r="B378" s="11" t="s">
        <v>110</v>
      </c>
      <c r="C378" s="62">
        <v>0</v>
      </c>
      <c r="H378" s="19" t="s">
        <v>115</v>
      </c>
      <c r="I378" s="19" t="s">
        <v>5</v>
      </c>
    </row>
    <row r="379" spans="2:11">
      <c r="H379" s="11" t="s">
        <v>32</v>
      </c>
      <c r="I379" s="62">
        <v>12</v>
      </c>
    </row>
    <row r="380" spans="2:11">
      <c r="H380" s="11" t="s">
        <v>110</v>
      </c>
      <c r="I380" s="62">
        <v>2</v>
      </c>
    </row>
    <row r="381" spans="2:11">
      <c r="B381" s="19" t="s">
        <v>115</v>
      </c>
      <c r="C381" s="19" t="s">
        <v>6</v>
      </c>
    </row>
    <row r="382" spans="2:11">
      <c r="B382" s="11" t="s">
        <v>32</v>
      </c>
      <c r="C382" s="10">
        <f>C377/$C$37</f>
        <v>1</v>
      </c>
    </row>
    <row r="383" spans="2:11">
      <c r="B383" s="11" t="s">
        <v>110</v>
      </c>
      <c r="C383" s="10">
        <f>C378/$C$37</f>
        <v>0</v>
      </c>
      <c r="H383" s="19" t="s">
        <v>115</v>
      </c>
      <c r="I383" s="19" t="s">
        <v>6</v>
      </c>
    </row>
    <row r="384" spans="2:11">
      <c r="H384" s="11" t="s">
        <v>32</v>
      </c>
      <c r="I384" s="10">
        <f>I379/$C$37</f>
        <v>0.8571428571428571</v>
      </c>
    </row>
    <row r="385" spans="2:9">
      <c r="H385" s="11" t="s">
        <v>110</v>
      </c>
      <c r="I385" s="10">
        <f>I380/$C$37</f>
        <v>0.14285714285714285</v>
      </c>
    </row>
    <row r="387" spans="2:9" ht="15" customHeight="1">
      <c r="B387" s="80" t="s">
        <v>116</v>
      </c>
      <c r="C387" s="80"/>
      <c r="D387" s="80"/>
    </row>
    <row r="388" spans="2:9">
      <c r="B388" s="80"/>
      <c r="C388" s="80"/>
      <c r="D388" s="80"/>
    </row>
    <row r="389" spans="2:9">
      <c r="B389" s="80"/>
      <c r="C389" s="80"/>
      <c r="D389" s="80"/>
    </row>
    <row r="391" spans="2:9">
      <c r="B391" s="19" t="s">
        <v>117</v>
      </c>
      <c r="C391" s="78" t="s">
        <v>5</v>
      </c>
      <c r="D391" s="78"/>
    </row>
    <row r="392" spans="2:9">
      <c r="B392" s="62">
        <v>1</v>
      </c>
      <c r="C392" s="79">
        <v>0</v>
      </c>
      <c r="D392" s="79"/>
    </row>
    <row r="393" spans="2:9">
      <c r="B393" s="62">
        <v>2</v>
      </c>
      <c r="C393" s="79">
        <v>0</v>
      </c>
      <c r="D393" s="79"/>
    </row>
    <row r="394" spans="2:9">
      <c r="B394" s="62">
        <v>3</v>
      </c>
      <c r="C394" s="79">
        <v>0</v>
      </c>
      <c r="D394" s="79"/>
    </row>
    <row r="395" spans="2:9">
      <c r="B395" s="62">
        <v>4</v>
      </c>
      <c r="C395" s="79">
        <v>7</v>
      </c>
      <c r="D395" s="79"/>
    </row>
    <row r="396" spans="2:9">
      <c r="B396" s="62">
        <v>5</v>
      </c>
      <c r="C396" s="79">
        <v>7</v>
      </c>
      <c r="D396" s="79"/>
    </row>
    <row r="398" spans="2:9">
      <c r="B398" s="19" t="s">
        <v>117</v>
      </c>
      <c r="C398" s="78" t="s">
        <v>6</v>
      </c>
      <c r="D398" s="78"/>
    </row>
    <row r="399" spans="2:9">
      <c r="B399" s="62">
        <v>1</v>
      </c>
      <c r="C399" s="77">
        <f>C392/$C$37</f>
        <v>0</v>
      </c>
      <c r="D399" s="77"/>
    </row>
    <row r="400" spans="2:9">
      <c r="B400" s="62">
        <v>2</v>
      </c>
      <c r="C400" s="77">
        <f t="shared" ref="C400:C403" si="9">C393/$C$37</f>
        <v>0</v>
      </c>
      <c r="D400" s="77"/>
    </row>
    <row r="401" spans="2:10">
      <c r="B401" s="62">
        <v>3</v>
      </c>
      <c r="C401" s="77">
        <f t="shared" si="9"/>
        <v>0</v>
      </c>
      <c r="D401" s="77"/>
    </row>
    <row r="402" spans="2:10">
      <c r="B402" s="62">
        <v>4</v>
      </c>
      <c r="C402" s="77">
        <f t="shared" si="9"/>
        <v>0.5</v>
      </c>
      <c r="D402" s="77"/>
    </row>
    <row r="403" spans="2:10">
      <c r="B403" s="62">
        <v>5</v>
      </c>
      <c r="C403" s="77">
        <f t="shared" si="9"/>
        <v>0.5</v>
      </c>
      <c r="D403" s="77"/>
    </row>
    <row r="408" spans="2:10" ht="15.75">
      <c r="B408" s="7" t="s">
        <v>118</v>
      </c>
    </row>
    <row r="410" spans="2:10">
      <c r="B410" s="78" t="s">
        <v>119</v>
      </c>
      <c r="C410" s="78"/>
      <c r="D410" s="78"/>
      <c r="E410" s="78"/>
      <c r="F410" s="78"/>
      <c r="G410" s="78"/>
      <c r="H410" s="78"/>
      <c r="I410" s="78"/>
      <c r="J410" s="78"/>
    </row>
    <row r="411" spans="2:10">
      <c r="B411" s="34" t="s">
        <v>290</v>
      </c>
      <c r="I411" s="24"/>
      <c r="J411" s="24"/>
    </row>
    <row r="412" spans="2:10">
      <c r="B412" s="34" t="s">
        <v>291</v>
      </c>
      <c r="J412" s="24"/>
    </row>
    <row r="413" spans="2:10">
      <c r="B413" s="34" t="s">
        <v>56</v>
      </c>
      <c r="J413" s="24"/>
    </row>
    <row r="414" spans="2:10">
      <c r="B414" s="34" t="s">
        <v>292</v>
      </c>
      <c r="J414" s="24"/>
    </row>
    <row r="415" spans="2:10">
      <c r="B415" s="34" t="s">
        <v>293</v>
      </c>
      <c r="J415" s="24"/>
    </row>
    <row r="416" spans="2:10">
      <c r="B416" s="34" t="s">
        <v>294</v>
      </c>
      <c r="J416" s="24"/>
    </row>
    <row r="417" spans="2:10">
      <c r="B417" s="34" t="s">
        <v>24</v>
      </c>
      <c r="J417" s="24"/>
    </row>
    <row r="418" spans="2:10">
      <c r="B418" s="34" t="s">
        <v>295</v>
      </c>
      <c r="I418"/>
      <c r="J418" s="25"/>
    </row>
    <row r="419" spans="2:10">
      <c r="B419" s="34" t="s">
        <v>296</v>
      </c>
      <c r="J419" s="24"/>
    </row>
    <row r="420" spans="2:10">
      <c r="B420" s="34" t="s">
        <v>297</v>
      </c>
      <c r="J420" s="24"/>
    </row>
    <row r="421" spans="2:10">
      <c r="B421" s="34" t="s">
        <v>298</v>
      </c>
      <c r="J421" s="24"/>
    </row>
    <row r="422" spans="2:10">
      <c r="B422" s="34" t="s">
        <v>299</v>
      </c>
      <c r="J422" s="24"/>
    </row>
    <row r="423" spans="2:10">
      <c r="B423" s="34" t="s">
        <v>300</v>
      </c>
      <c r="J423" s="24"/>
    </row>
    <row r="424" spans="2:10">
      <c r="B424" s="35" t="s">
        <v>301</v>
      </c>
      <c r="C424" s="26"/>
      <c r="D424" s="26"/>
      <c r="E424" s="26"/>
      <c r="F424" s="26"/>
      <c r="G424" s="26"/>
      <c r="H424" s="26"/>
      <c r="I424" s="26"/>
      <c r="J424" s="27"/>
    </row>
    <row r="425" spans="2:10">
      <c r="J425" s="24"/>
    </row>
    <row r="426" spans="2:10">
      <c r="J426" s="24"/>
    </row>
    <row r="427" spans="2:10">
      <c r="J427" s="24"/>
    </row>
    <row r="428" spans="2:10">
      <c r="J428" s="24"/>
    </row>
    <row r="429" spans="2:10">
      <c r="J429" s="24"/>
    </row>
    <row r="430" spans="2:10">
      <c r="J430" s="24"/>
    </row>
    <row r="431" spans="2:10">
      <c r="J431" s="24"/>
    </row>
    <row r="432" spans="2:10">
      <c r="J432" s="24"/>
    </row>
    <row r="433" spans="9:10">
      <c r="I433" s="26"/>
      <c r="J433" s="27"/>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75:C175"/>
    <mergeCell ref="B197:C197"/>
    <mergeCell ref="B198:C198"/>
    <mergeCell ref="B199:C199"/>
    <mergeCell ref="B200:C200"/>
    <mergeCell ref="B201:D201"/>
    <mergeCell ref="B126:D126"/>
    <mergeCell ref="E126:F126"/>
    <mergeCell ref="B127:D127"/>
    <mergeCell ref="E127:F127"/>
    <mergeCell ref="B128:D128"/>
    <mergeCell ref="E128:F128"/>
    <mergeCell ref="B218:D218"/>
    <mergeCell ref="B219:D219"/>
    <mergeCell ref="B220:D220"/>
    <mergeCell ref="B221:D221"/>
    <mergeCell ref="B222:D222"/>
    <mergeCell ref="B223:D223"/>
    <mergeCell ref="B202:D202"/>
    <mergeCell ref="B203:D203"/>
    <mergeCell ref="B204:D204"/>
    <mergeCell ref="B205:D205"/>
    <mergeCell ref="B206:D206"/>
    <mergeCell ref="B217:D217"/>
    <mergeCell ref="B235:D235"/>
    <mergeCell ref="H235:I235"/>
    <mergeCell ref="B236:D236"/>
    <mergeCell ref="H236:I236"/>
    <mergeCell ref="B265:D265"/>
    <mergeCell ref="B266:D266"/>
    <mergeCell ref="B224:D224"/>
    <mergeCell ref="B225:D225"/>
    <mergeCell ref="B233:D233"/>
    <mergeCell ref="H233:I233"/>
    <mergeCell ref="B234:D234"/>
    <mergeCell ref="H234:I234"/>
    <mergeCell ref="B273:D273"/>
    <mergeCell ref="B333:E333"/>
    <mergeCell ref="B334:E334"/>
    <mergeCell ref="B335:E335"/>
    <mergeCell ref="B336:E336"/>
    <mergeCell ref="B337:E337"/>
    <mergeCell ref="B267:D267"/>
    <mergeCell ref="B268:D268"/>
    <mergeCell ref="B269:D269"/>
    <mergeCell ref="B270:D270"/>
    <mergeCell ref="B271:D271"/>
    <mergeCell ref="B272:D272"/>
    <mergeCell ref="B372:D374"/>
    <mergeCell ref="F372:K375"/>
    <mergeCell ref="B387:D389"/>
    <mergeCell ref="C391:D391"/>
    <mergeCell ref="C392:D392"/>
    <mergeCell ref="C393:D393"/>
    <mergeCell ref="B338:E338"/>
    <mergeCell ref="B339:E339"/>
    <mergeCell ref="B340:E340"/>
    <mergeCell ref="B341:E341"/>
    <mergeCell ref="B350:D353"/>
    <mergeCell ref="F350:I352"/>
    <mergeCell ref="C401:D401"/>
    <mergeCell ref="C402:D402"/>
    <mergeCell ref="C403:D403"/>
    <mergeCell ref="B410:J410"/>
    <mergeCell ref="C394:D394"/>
    <mergeCell ref="C395:D395"/>
    <mergeCell ref="C396:D396"/>
    <mergeCell ref="C398:D398"/>
    <mergeCell ref="C399:D399"/>
    <mergeCell ref="C400:D40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4"/>
  <sheetViews>
    <sheetView tabSelected="1" topLeftCell="A31" workbookViewId="0">
      <selection activeCell="F34" sqref="F34"/>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7.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8" t="s">
        <v>302</v>
      </c>
      <c r="C12" s="108"/>
      <c r="D12" s="108"/>
      <c r="E12" s="108"/>
      <c r="F12" s="108"/>
    </row>
    <row r="13" spans="2:6">
      <c r="B13" s="5" t="s">
        <v>3</v>
      </c>
    </row>
    <row r="14" spans="2:6">
      <c r="B14" s="5"/>
    </row>
    <row r="15" spans="2:6">
      <c r="B15" s="5"/>
    </row>
    <row r="16" spans="2:6">
      <c r="B16" s="5"/>
    </row>
    <row r="17" spans="2:4">
      <c r="B17" s="5"/>
    </row>
    <row r="18" spans="2:4">
      <c r="B18" s="5"/>
    </row>
    <row r="28" spans="2:4" ht="48" customHeight="1"/>
    <row r="29" spans="2:4" ht="21.75" customHeight="1">
      <c r="B29" s="36" t="s">
        <v>176</v>
      </c>
      <c r="C29" s="36" t="s">
        <v>177</v>
      </c>
      <c r="D29" s="36" t="s">
        <v>178</v>
      </c>
    </row>
    <row r="30" spans="2:4" ht="21.75" customHeight="1">
      <c r="B30" s="38">
        <v>10</v>
      </c>
      <c r="C30" s="38">
        <v>0</v>
      </c>
      <c r="D30" s="38">
        <v>0</v>
      </c>
    </row>
    <row r="31" spans="2:4" ht="21.75" customHeight="1"/>
    <row r="32" spans="2:4" ht="21.75" customHeight="1">
      <c r="B32" s="6" t="s">
        <v>306</v>
      </c>
    </row>
    <row r="33" spans="2:4" ht="21.75" customHeight="1">
      <c r="B33" s="6" t="s">
        <v>304</v>
      </c>
    </row>
    <row r="34" spans="2:4" ht="21.75" customHeight="1">
      <c r="B34" s="6" t="s">
        <v>305</v>
      </c>
    </row>
    <row r="35" spans="2:4" ht="21.75" customHeight="1">
      <c r="B35" s="6" t="s">
        <v>307</v>
      </c>
    </row>
    <row r="37" spans="2:4" ht="15.75">
      <c r="B37" s="7" t="s">
        <v>4</v>
      </c>
    </row>
    <row r="39" spans="2:4">
      <c r="B39" s="8" t="s">
        <v>4</v>
      </c>
      <c r="C39" s="41" t="s">
        <v>5</v>
      </c>
      <c r="D39" s="41" t="s">
        <v>6</v>
      </c>
    </row>
    <row r="40" spans="2:4">
      <c r="B40" s="9" t="s">
        <v>7</v>
      </c>
      <c r="C40" s="29">
        <v>4</v>
      </c>
      <c r="D40" s="10">
        <f>C40/$C$42</f>
        <v>0.4</v>
      </c>
    </row>
    <row r="41" spans="2:4">
      <c r="B41" s="9" t="s">
        <v>8</v>
      </c>
      <c r="C41" s="29">
        <v>6</v>
      </c>
      <c r="D41" s="10">
        <f>C41/$C$42</f>
        <v>0.6</v>
      </c>
    </row>
    <row r="42" spans="2:4">
      <c r="B42" s="9" t="s">
        <v>9</v>
      </c>
      <c r="C42" s="30">
        <f>SUM(C40:C41)</f>
        <v>10</v>
      </c>
      <c r="D42" s="10">
        <f>C42/$C$42</f>
        <v>1</v>
      </c>
    </row>
    <row r="62" spans="2:4" ht="15.75">
      <c r="B62" s="7" t="s">
        <v>10</v>
      </c>
    </row>
    <row r="64" spans="2:4">
      <c r="B64" s="8" t="s">
        <v>10</v>
      </c>
      <c r="C64" s="41" t="s">
        <v>5</v>
      </c>
      <c r="D64" s="41" t="s">
        <v>6</v>
      </c>
    </row>
    <row r="65" spans="2:4">
      <c r="B65" s="9" t="s">
        <v>11</v>
      </c>
      <c r="C65" s="29">
        <v>3</v>
      </c>
      <c r="D65" s="10">
        <f>C65/$C$68</f>
        <v>0.3</v>
      </c>
    </row>
    <row r="66" spans="2:4">
      <c r="B66" s="9" t="s">
        <v>12</v>
      </c>
      <c r="C66" s="29">
        <v>7</v>
      </c>
      <c r="D66" s="10">
        <f>C66/$C$68</f>
        <v>0.7</v>
      </c>
    </row>
    <row r="67" spans="2:4">
      <c r="B67" s="9" t="s">
        <v>13</v>
      </c>
      <c r="C67" s="29">
        <v>0</v>
      </c>
      <c r="D67" s="10">
        <f>C67/$C$68</f>
        <v>0</v>
      </c>
    </row>
    <row r="68" spans="2:4">
      <c r="B68" s="9" t="s">
        <v>9</v>
      </c>
      <c r="C68" s="30">
        <f>SUM(C65:C67)</f>
        <v>10</v>
      </c>
      <c r="D68" s="10">
        <f>C68/$C$42</f>
        <v>1</v>
      </c>
    </row>
    <row r="88" spans="2:4" ht="15.75">
      <c r="B88" s="7" t="s">
        <v>15</v>
      </c>
    </row>
    <row r="90" spans="2:4">
      <c r="B90" s="41" t="s">
        <v>16</v>
      </c>
      <c r="C90" s="41" t="s">
        <v>5</v>
      </c>
      <c r="D90" s="41" t="s">
        <v>6</v>
      </c>
    </row>
    <row r="91" spans="2:4">
      <c r="B91" s="31">
        <v>0</v>
      </c>
      <c r="C91" s="29">
        <v>8</v>
      </c>
      <c r="D91" s="10">
        <f>C91/$C$95</f>
        <v>0.8</v>
      </c>
    </row>
    <row r="92" spans="2:4">
      <c r="B92" s="31">
        <v>1</v>
      </c>
      <c r="C92" s="29">
        <v>2</v>
      </c>
      <c r="D92" s="10">
        <f>C92/$C$95</f>
        <v>0.2</v>
      </c>
    </row>
    <row r="93" spans="2:4">
      <c r="B93" s="31">
        <v>2</v>
      </c>
      <c r="C93" s="29">
        <v>0</v>
      </c>
      <c r="D93" s="10">
        <f>C93/$C$95</f>
        <v>0</v>
      </c>
    </row>
    <row r="94" spans="2:4">
      <c r="B94" s="37" t="s">
        <v>17</v>
      </c>
      <c r="C94" s="29">
        <v>0</v>
      </c>
      <c r="D94" s="10">
        <f>C94/$C$95</f>
        <v>0</v>
      </c>
    </row>
    <row r="95" spans="2:4">
      <c r="B95" s="31" t="s">
        <v>9</v>
      </c>
      <c r="C95" s="30">
        <f>SUM(C91:C94)</f>
        <v>10</v>
      </c>
      <c r="D95" s="10">
        <f>C95/$C$42</f>
        <v>1</v>
      </c>
    </row>
    <row r="115" spans="2:6" ht="15.75">
      <c r="B115" s="7" t="s">
        <v>18</v>
      </c>
    </row>
    <row r="116" spans="2:6" ht="15.75">
      <c r="B116" s="7"/>
    </row>
    <row r="118" spans="2:6" ht="84" customHeight="1">
      <c r="B118" s="109" t="s">
        <v>19</v>
      </c>
      <c r="C118" s="109"/>
      <c r="D118" s="109"/>
      <c r="E118" s="110" t="s">
        <v>5</v>
      </c>
      <c r="F118" s="110"/>
    </row>
    <row r="119" spans="2:6">
      <c r="B119" s="88" t="s">
        <v>21</v>
      </c>
      <c r="C119" s="88"/>
      <c r="D119" s="88"/>
      <c r="E119" s="105">
        <v>7</v>
      </c>
      <c r="F119" s="105"/>
    </row>
    <row r="120" spans="2:6">
      <c r="B120" s="88" t="s">
        <v>23</v>
      </c>
      <c r="C120" s="88"/>
      <c r="D120" s="88"/>
      <c r="E120" s="105">
        <v>2</v>
      </c>
      <c r="F120" s="105"/>
    </row>
    <row r="121" spans="2:6">
      <c r="B121" s="88" t="s">
        <v>25</v>
      </c>
      <c r="C121" s="88"/>
      <c r="D121" s="88"/>
      <c r="E121" s="105">
        <v>1</v>
      </c>
      <c r="F121" s="105"/>
    </row>
    <row r="122" spans="2:6">
      <c r="B122" s="88" t="s">
        <v>27</v>
      </c>
      <c r="C122" s="88"/>
      <c r="D122" s="88"/>
      <c r="E122" s="105">
        <v>0</v>
      </c>
      <c r="F122" s="105"/>
    </row>
    <row r="123" spans="2:6">
      <c r="B123" s="88" t="s">
        <v>28</v>
      </c>
      <c r="C123" s="88"/>
      <c r="D123" s="88"/>
      <c r="E123" s="105">
        <v>0</v>
      </c>
      <c r="F123" s="105"/>
    </row>
    <row r="124" spans="2:6">
      <c r="B124" s="88" t="s">
        <v>29</v>
      </c>
      <c r="C124" s="88"/>
      <c r="D124" s="88"/>
      <c r="E124" s="105">
        <v>0</v>
      </c>
      <c r="F124" s="105"/>
    </row>
    <row r="125" spans="2:6">
      <c r="B125" s="88" t="s">
        <v>9</v>
      </c>
      <c r="C125" s="88"/>
      <c r="D125" s="88"/>
      <c r="E125" s="105">
        <f>SUM(E119:F124)</f>
        <v>10</v>
      </c>
      <c r="F125" s="105"/>
    </row>
    <row r="126" spans="2:6">
      <c r="B126" s="12"/>
      <c r="C126" s="12"/>
      <c r="D126" s="12"/>
      <c r="E126" s="40"/>
      <c r="F126" s="40"/>
    </row>
    <row r="128" spans="2:6">
      <c r="B128" s="102" t="s">
        <v>30</v>
      </c>
      <c r="C128" s="102"/>
      <c r="D128" s="102"/>
      <c r="E128" s="102" t="s">
        <v>6</v>
      </c>
      <c r="F128" s="102"/>
    </row>
    <row r="129" spans="2:6">
      <c r="B129" s="88" t="s">
        <v>21</v>
      </c>
      <c r="C129" s="88"/>
      <c r="D129" s="88"/>
      <c r="E129" s="77">
        <f t="shared" ref="E129:E134" si="0">E119/$E$125</f>
        <v>0.7</v>
      </c>
      <c r="F129" s="77"/>
    </row>
    <row r="130" spans="2:6">
      <c r="B130" s="88" t="s">
        <v>23</v>
      </c>
      <c r="C130" s="88"/>
      <c r="D130" s="88"/>
      <c r="E130" s="77">
        <f t="shared" si="0"/>
        <v>0.2</v>
      </c>
      <c r="F130" s="77"/>
    </row>
    <row r="131" spans="2:6">
      <c r="B131" s="88" t="s">
        <v>25</v>
      </c>
      <c r="C131" s="88"/>
      <c r="D131" s="88"/>
      <c r="E131" s="77">
        <f t="shared" si="0"/>
        <v>0.1</v>
      </c>
      <c r="F131" s="77"/>
    </row>
    <row r="132" spans="2:6">
      <c r="B132" s="88" t="s">
        <v>27</v>
      </c>
      <c r="C132" s="88"/>
      <c r="D132" s="88"/>
      <c r="E132" s="77">
        <f t="shared" si="0"/>
        <v>0</v>
      </c>
      <c r="F132" s="77"/>
    </row>
    <row r="133" spans="2:6">
      <c r="B133" s="88" t="s">
        <v>28</v>
      </c>
      <c r="C133" s="88"/>
      <c r="D133" s="88"/>
      <c r="E133" s="77">
        <f t="shared" si="0"/>
        <v>0</v>
      </c>
      <c r="F133" s="77"/>
    </row>
    <row r="134" spans="2:6">
      <c r="B134" s="88" t="s">
        <v>29</v>
      </c>
      <c r="C134" s="88"/>
      <c r="D134" s="88"/>
      <c r="E134" s="77">
        <f t="shared" si="0"/>
        <v>0</v>
      </c>
      <c r="F134" s="77"/>
    </row>
    <row r="156" spans="2:9" ht="15.75">
      <c r="B156" s="7" t="s">
        <v>34</v>
      </c>
    </row>
    <row r="158" spans="2:9">
      <c r="B158" s="33" t="s">
        <v>183</v>
      </c>
      <c r="C158" s="33" t="s">
        <v>36</v>
      </c>
      <c r="D158" s="33" t="s">
        <v>37</v>
      </c>
      <c r="E158" s="33" t="s">
        <v>38</v>
      </c>
      <c r="F158" s="42" t="s">
        <v>41</v>
      </c>
      <c r="G158" s="42" t="s">
        <v>46</v>
      </c>
      <c r="H158" s="42" t="s">
        <v>185</v>
      </c>
      <c r="I158" s="42" t="s">
        <v>48</v>
      </c>
    </row>
    <row r="159" spans="2:9">
      <c r="B159" s="49" t="s">
        <v>329</v>
      </c>
      <c r="C159" s="49" t="s">
        <v>330</v>
      </c>
      <c r="D159" s="49" t="s">
        <v>340</v>
      </c>
      <c r="E159" s="49" t="s">
        <v>341</v>
      </c>
      <c r="F159" s="49" t="s">
        <v>184</v>
      </c>
      <c r="G159" s="49" t="s">
        <v>352</v>
      </c>
      <c r="H159" s="49" t="s">
        <v>353</v>
      </c>
      <c r="I159" s="49" t="s">
        <v>283</v>
      </c>
    </row>
    <row r="160" spans="2:9">
      <c r="B160" s="13" t="s">
        <v>331</v>
      </c>
      <c r="C160" s="13" t="s">
        <v>332</v>
      </c>
      <c r="D160" s="13" t="s">
        <v>342</v>
      </c>
      <c r="E160" s="13" t="s">
        <v>343</v>
      </c>
      <c r="F160" s="13" t="s">
        <v>184</v>
      </c>
      <c r="G160" s="13" t="s">
        <v>354</v>
      </c>
      <c r="H160" s="13" t="s">
        <v>355</v>
      </c>
      <c r="I160" s="13" t="s">
        <v>356</v>
      </c>
    </row>
    <row r="161" spans="2:9">
      <c r="B161" s="49" t="s">
        <v>156</v>
      </c>
      <c r="C161" s="49" t="s">
        <v>333</v>
      </c>
      <c r="D161" s="49" t="s">
        <v>344</v>
      </c>
      <c r="E161" s="49" t="s">
        <v>345</v>
      </c>
      <c r="F161" s="49" t="s">
        <v>184</v>
      </c>
      <c r="G161" s="49" t="s">
        <v>352</v>
      </c>
      <c r="H161" s="49" t="s">
        <v>211</v>
      </c>
      <c r="I161" s="49" t="s">
        <v>357</v>
      </c>
    </row>
    <row r="162" spans="2:9" ht="30">
      <c r="B162" s="13" t="s">
        <v>334</v>
      </c>
      <c r="C162" s="13" t="s">
        <v>335</v>
      </c>
      <c r="D162" s="13" t="s">
        <v>346</v>
      </c>
      <c r="E162" s="13" t="s">
        <v>347</v>
      </c>
      <c r="F162" s="13" t="s">
        <v>184</v>
      </c>
      <c r="G162" s="13" t="s">
        <v>352</v>
      </c>
      <c r="H162" s="13" t="s">
        <v>358</v>
      </c>
      <c r="I162" s="69" t="s">
        <v>362</v>
      </c>
    </row>
    <row r="163" spans="2:9">
      <c r="B163" s="49" t="s">
        <v>336</v>
      </c>
      <c r="C163" s="49" t="s">
        <v>337</v>
      </c>
      <c r="D163" s="49" t="s">
        <v>348</v>
      </c>
      <c r="E163" s="49" t="s">
        <v>349</v>
      </c>
      <c r="F163" s="49" t="s">
        <v>184</v>
      </c>
      <c r="G163" s="49" t="s">
        <v>352</v>
      </c>
      <c r="H163" s="49" t="s">
        <v>359</v>
      </c>
      <c r="I163" s="49" t="s">
        <v>360</v>
      </c>
    </row>
    <row r="164" spans="2:9">
      <c r="B164" s="13" t="s">
        <v>338</v>
      </c>
      <c r="C164" s="13" t="s">
        <v>339</v>
      </c>
      <c r="D164" s="13" t="s">
        <v>350</v>
      </c>
      <c r="E164" s="13" t="s">
        <v>351</v>
      </c>
      <c r="F164" s="13" t="s">
        <v>184</v>
      </c>
      <c r="G164" s="13" t="s">
        <v>352</v>
      </c>
      <c r="H164" s="13" t="s">
        <v>211</v>
      </c>
      <c r="I164" s="13" t="s">
        <v>361</v>
      </c>
    </row>
    <row r="168" spans="2:9" ht="15.75">
      <c r="B168" s="7" t="s">
        <v>54</v>
      </c>
    </row>
    <row r="170" spans="2:9" ht="69" customHeight="1">
      <c r="B170" s="95" t="s">
        <v>186</v>
      </c>
      <c r="C170" s="96"/>
      <c r="D170" s="16" t="s">
        <v>5</v>
      </c>
      <c r="E170" s="16" t="s">
        <v>6</v>
      </c>
    </row>
    <row r="171" spans="2:9">
      <c r="B171" s="97" t="s">
        <v>32</v>
      </c>
      <c r="C171" s="98"/>
      <c r="D171" s="37">
        <v>6</v>
      </c>
      <c r="E171" s="17">
        <f>D171/$D$173</f>
        <v>0.6</v>
      </c>
    </row>
    <row r="172" spans="2:9">
      <c r="B172" s="82" t="s">
        <v>56</v>
      </c>
      <c r="C172" s="82"/>
      <c r="D172" s="37">
        <v>4</v>
      </c>
      <c r="E172" s="17">
        <f>D172/$D$173</f>
        <v>0.4</v>
      </c>
    </row>
    <row r="173" spans="2:9">
      <c r="B173" s="82" t="s">
        <v>57</v>
      </c>
      <c r="C173" s="82"/>
      <c r="D173" s="37">
        <f>SUM(D171:D172)</f>
        <v>10</v>
      </c>
      <c r="E173" s="32">
        <f>SUM(E171:E172)</f>
        <v>1</v>
      </c>
    </row>
    <row r="174" spans="2:9">
      <c r="B174" s="113"/>
      <c r="C174" s="113"/>
      <c r="D174" s="113"/>
    </row>
    <row r="175" spans="2:9">
      <c r="B175" s="113"/>
      <c r="C175" s="113"/>
      <c r="D175" s="113"/>
    </row>
    <row r="176" spans="2:9">
      <c r="B176" s="113"/>
      <c r="C176" s="113"/>
      <c r="D176" s="113"/>
    </row>
    <row r="177" spans="2:6">
      <c r="B177" s="113"/>
      <c r="C177" s="113"/>
      <c r="D177" s="113"/>
    </row>
    <row r="178" spans="2:6">
      <c r="B178" s="113"/>
      <c r="C178" s="113"/>
      <c r="D178" s="113"/>
    </row>
    <row r="179" spans="2:6">
      <c r="B179" s="113"/>
      <c r="C179" s="113"/>
      <c r="D179" s="113"/>
    </row>
    <row r="185" spans="2:6" ht="15.75">
      <c r="B185" s="7" t="s">
        <v>71</v>
      </c>
    </row>
    <row r="186" spans="2:6" ht="15.75">
      <c r="B186" s="7"/>
    </row>
    <row r="187" spans="2:6">
      <c r="B187" s="18" t="s">
        <v>72</v>
      </c>
    </row>
    <row r="188" spans="2:6">
      <c r="B188" s="18"/>
    </row>
    <row r="189" spans="2:6">
      <c r="B189" s="18"/>
    </row>
    <row r="190" spans="2:6">
      <c r="B190" s="89" t="s">
        <v>73</v>
      </c>
      <c r="C190" s="89"/>
      <c r="D190" s="89"/>
      <c r="E190" s="39" t="s">
        <v>5</v>
      </c>
      <c r="F190" s="39" t="s">
        <v>6</v>
      </c>
    </row>
    <row r="191" spans="2:6">
      <c r="B191" s="84" t="s">
        <v>74</v>
      </c>
      <c r="C191" s="84"/>
      <c r="D191" s="84"/>
      <c r="E191" s="37">
        <v>4</v>
      </c>
      <c r="F191" s="53">
        <f t="shared" ref="F191:F197" si="1">E191/$E$198</f>
        <v>0.23529411764705882</v>
      </c>
    </row>
    <row r="192" spans="2:6">
      <c r="B192" s="84" t="s">
        <v>75</v>
      </c>
      <c r="C192" s="84"/>
      <c r="D192" s="84"/>
      <c r="E192" s="37">
        <v>4</v>
      </c>
      <c r="F192" s="53">
        <f t="shared" si="1"/>
        <v>0.23529411764705882</v>
      </c>
    </row>
    <row r="193" spans="2:6">
      <c r="B193" s="84" t="s">
        <v>187</v>
      </c>
      <c r="C193" s="84"/>
      <c r="D193" s="84"/>
      <c r="E193" s="37">
        <v>2</v>
      </c>
      <c r="F193" s="53">
        <f t="shared" si="1"/>
        <v>0.11764705882352941</v>
      </c>
    </row>
    <row r="194" spans="2:6">
      <c r="B194" s="84" t="s">
        <v>188</v>
      </c>
      <c r="C194" s="84"/>
      <c r="D194" s="84"/>
      <c r="E194" s="37">
        <v>1</v>
      </c>
      <c r="F194" s="53">
        <f t="shared" si="1"/>
        <v>5.8823529411764705E-2</v>
      </c>
    </row>
    <row r="195" spans="2:6">
      <c r="B195" s="84" t="s">
        <v>79</v>
      </c>
      <c r="C195" s="84"/>
      <c r="D195" s="84"/>
      <c r="E195" s="37">
        <v>3</v>
      </c>
      <c r="F195" s="53">
        <f t="shared" si="1"/>
        <v>0.17647058823529413</v>
      </c>
    </row>
    <row r="196" spans="2:6">
      <c r="B196" s="84" t="s">
        <v>81</v>
      </c>
      <c r="C196" s="84"/>
      <c r="D196" s="84"/>
      <c r="E196" s="37">
        <v>1</v>
      </c>
      <c r="F196" s="53">
        <f t="shared" si="1"/>
        <v>5.8823529411764705E-2</v>
      </c>
    </row>
    <row r="197" spans="2:6">
      <c r="B197" s="84" t="s">
        <v>80</v>
      </c>
      <c r="C197" s="84"/>
      <c r="D197" s="84"/>
      <c r="E197" s="37">
        <v>2</v>
      </c>
      <c r="F197" s="53">
        <f t="shared" si="1"/>
        <v>0.11764705882352941</v>
      </c>
    </row>
    <row r="198" spans="2:6">
      <c r="B198" s="84" t="s">
        <v>9</v>
      </c>
      <c r="C198" s="84"/>
      <c r="D198" s="84"/>
      <c r="E198" s="37">
        <f>SUM(E191:E197)</f>
        <v>17</v>
      </c>
      <c r="F198" s="53">
        <f>SUM(F191:F197)</f>
        <v>1</v>
      </c>
    </row>
    <row r="199" spans="2:6" ht="10.5" customHeight="1"/>
    <row r="200" spans="2:6" ht="18.75" customHeight="1">
      <c r="B200" s="7" t="s">
        <v>82</v>
      </c>
    </row>
    <row r="201" spans="2:6" ht="10.5" customHeight="1">
      <c r="B201" s="7"/>
    </row>
    <row r="202" spans="2:6" ht="18.75" customHeight="1">
      <c r="B202" s="18" t="s">
        <v>189</v>
      </c>
    </row>
    <row r="203" spans="2:6">
      <c r="B203" s="18"/>
    </row>
    <row r="204" spans="2:6">
      <c r="B204" s="18"/>
    </row>
    <row r="205" spans="2:6">
      <c r="B205" s="39" t="s">
        <v>84</v>
      </c>
      <c r="C205" s="39" t="s">
        <v>5</v>
      </c>
      <c r="D205" s="39" t="s">
        <v>6</v>
      </c>
    </row>
    <row r="206" spans="2:6">
      <c r="B206" s="37" t="s">
        <v>144</v>
      </c>
      <c r="C206" s="37">
        <v>5</v>
      </c>
      <c r="D206" s="53">
        <f>C206/$C$210</f>
        <v>0.5</v>
      </c>
    </row>
    <row r="207" spans="2:6">
      <c r="B207" s="37" t="s">
        <v>145</v>
      </c>
      <c r="C207" s="37">
        <v>5</v>
      </c>
      <c r="D207" s="53">
        <f>C207/$C$210</f>
        <v>0.5</v>
      </c>
    </row>
    <row r="208" spans="2:6">
      <c r="B208" s="37" t="s">
        <v>147</v>
      </c>
      <c r="C208" s="37">
        <v>0</v>
      </c>
      <c r="D208" s="53">
        <f>C208/$C$210</f>
        <v>0</v>
      </c>
    </row>
    <row r="209" spans="2:11">
      <c r="B209" s="37" t="s">
        <v>190</v>
      </c>
      <c r="C209" s="37">
        <v>0</v>
      </c>
      <c r="D209" s="53">
        <f>C209/$C$210</f>
        <v>0</v>
      </c>
    </row>
    <row r="210" spans="2:11">
      <c r="B210" s="37" t="s">
        <v>9</v>
      </c>
      <c r="C210" s="37">
        <f>SUM(C206:C209)</f>
        <v>10</v>
      </c>
      <c r="D210" s="53">
        <f>SUM(D206:D209)</f>
        <v>1</v>
      </c>
    </row>
    <row r="218" spans="2:11" ht="15" customHeight="1">
      <c r="B218" s="80" t="s">
        <v>113</v>
      </c>
      <c r="C218" s="80"/>
      <c r="D218" s="80"/>
      <c r="F218" s="112"/>
      <c r="G218" s="112"/>
      <c r="H218" s="112"/>
      <c r="I218" s="112"/>
      <c r="J218" s="112"/>
      <c r="K218" s="112"/>
    </row>
    <row r="219" spans="2:11" ht="15" customHeight="1">
      <c r="B219" s="80"/>
      <c r="C219" s="80"/>
      <c r="D219" s="80"/>
      <c r="F219" s="112"/>
      <c r="G219" s="112"/>
      <c r="H219" s="112"/>
      <c r="I219" s="112"/>
      <c r="J219" s="112"/>
      <c r="K219" s="112"/>
    </row>
    <row r="220" spans="2:11" ht="15" customHeight="1">
      <c r="B220" s="80"/>
      <c r="C220" s="80"/>
      <c r="D220" s="80"/>
      <c r="F220" s="112"/>
      <c r="G220" s="112"/>
      <c r="H220" s="112"/>
      <c r="I220" s="112"/>
      <c r="J220" s="112"/>
      <c r="K220" s="112"/>
    </row>
    <row r="221" spans="2:11">
      <c r="F221" s="112"/>
      <c r="G221" s="112"/>
      <c r="H221" s="112"/>
      <c r="I221" s="112"/>
      <c r="J221" s="112"/>
      <c r="K221" s="112"/>
    </row>
    <row r="222" spans="2:11">
      <c r="B222" s="36" t="s">
        <v>115</v>
      </c>
      <c r="C222" s="36" t="s">
        <v>5</v>
      </c>
      <c r="D222" s="36" t="s">
        <v>6</v>
      </c>
    </row>
    <row r="223" spans="2:11">
      <c r="B223" s="38" t="s">
        <v>32</v>
      </c>
      <c r="C223" s="37">
        <v>10</v>
      </c>
      <c r="D223" s="53">
        <f>C223/$C$225</f>
        <v>1</v>
      </c>
    </row>
    <row r="224" spans="2:11">
      <c r="B224" s="38" t="s">
        <v>110</v>
      </c>
      <c r="C224" s="37">
        <v>0</v>
      </c>
      <c r="D224" s="53">
        <f>C224/$C$225</f>
        <v>0</v>
      </c>
    </row>
    <row r="225" spans="2:9">
      <c r="B225" s="38" t="s">
        <v>9</v>
      </c>
      <c r="C225" s="37">
        <f>SUM(C223:C224)</f>
        <v>10</v>
      </c>
      <c r="D225" s="53">
        <f>SUM(D223:D224)</f>
        <v>1</v>
      </c>
    </row>
    <row r="231" spans="2:9">
      <c r="H231" s="2"/>
      <c r="I231" s="54"/>
    </row>
    <row r="232" spans="2:9">
      <c r="B232" s="1" t="s">
        <v>114</v>
      </c>
      <c r="H232" s="2"/>
      <c r="I232" s="54"/>
    </row>
    <row r="233" spans="2:9">
      <c r="H233" s="2"/>
      <c r="I233" s="54"/>
    </row>
    <row r="234" spans="2:9">
      <c r="H234" s="2"/>
      <c r="I234" s="54"/>
    </row>
    <row r="235" spans="2:9">
      <c r="B235" s="36" t="s">
        <v>115</v>
      </c>
      <c r="C235" s="36" t="s">
        <v>5</v>
      </c>
      <c r="D235" s="36" t="s">
        <v>6</v>
      </c>
      <c r="H235" s="2"/>
      <c r="I235" s="54"/>
    </row>
    <row r="236" spans="2:9">
      <c r="B236" s="38" t="s">
        <v>32</v>
      </c>
      <c r="C236" s="37">
        <v>10</v>
      </c>
      <c r="D236" s="53">
        <f>C236/$C$238</f>
        <v>1</v>
      </c>
      <c r="H236" s="2"/>
      <c r="I236" s="54"/>
    </row>
    <row r="237" spans="2:9">
      <c r="B237" s="38" t="s">
        <v>110</v>
      </c>
      <c r="C237" s="37">
        <v>0</v>
      </c>
      <c r="D237" s="53">
        <f>C237/$C$238</f>
        <v>0</v>
      </c>
      <c r="H237" s="2"/>
      <c r="I237" s="54"/>
    </row>
    <row r="238" spans="2:9">
      <c r="B238" s="38" t="s">
        <v>9</v>
      </c>
      <c r="C238" s="37">
        <f>SUM(C236:C237)</f>
        <v>10</v>
      </c>
      <c r="D238" s="53">
        <f>SUM(D236:D237)</f>
        <v>1</v>
      </c>
      <c r="H238" s="2"/>
      <c r="I238" s="54"/>
    </row>
    <row r="239" spans="2:9">
      <c r="H239" s="2"/>
      <c r="I239" s="54"/>
    </row>
    <row r="240" spans="2:9">
      <c r="H240" s="2"/>
      <c r="I240" s="54"/>
    </row>
    <row r="241" spans="2:9">
      <c r="H241" s="2"/>
      <c r="I241" s="54"/>
    </row>
    <row r="242" spans="2:9" ht="15" customHeight="1">
      <c r="B242" s="80" t="s">
        <v>191</v>
      </c>
      <c r="C242" s="80"/>
      <c r="D242" s="80"/>
    </row>
    <row r="243" spans="2:9">
      <c r="B243" s="80"/>
      <c r="C243" s="80"/>
      <c r="D243" s="80"/>
    </row>
    <row r="244" spans="2:9">
      <c r="B244" s="80"/>
      <c r="C244" s="80"/>
      <c r="D244" s="80"/>
    </row>
    <row r="246" spans="2:9">
      <c r="B246" s="39" t="s">
        <v>117</v>
      </c>
      <c r="C246" s="89" t="s">
        <v>5</v>
      </c>
      <c r="D246" s="89"/>
      <c r="E246" s="89" t="s">
        <v>6</v>
      </c>
      <c r="F246" s="89"/>
    </row>
    <row r="247" spans="2:9">
      <c r="B247" s="37">
        <v>1</v>
      </c>
      <c r="C247" s="79">
        <v>0</v>
      </c>
      <c r="D247" s="79"/>
      <c r="E247" s="111">
        <f>C247/$C$252</f>
        <v>0</v>
      </c>
      <c r="F247" s="111"/>
    </row>
    <row r="248" spans="2:9">
      <c r="B248" s="37">
        <v>2</v>
      </c>
      <c r="C248" s="79">
        <v>0</v>
      </c>
      <c r="D248" s="79"/>
      <c r="E248" s="111">
        <f>C248/$C$252</f>
        <v>0</v>
      </c>
      <c r="F248" s="111"/>
    </row>
    <row r="249" spans="2:9">
      <c r="B249" s="37">
        <v>3</v>
      </c>
      <c r="C249" s="79">
        <v>0</v>
      </c>
      <c r="D249" s="79"/>
      <c r="E249" s="111">
        <f>C249/$C$252</f>
        <v>0</v>
      </c>
      <c r="F249" s="111"/>
    </row>
    <row r="250" spans="2:9">
      <c r="B250" s="37">
        <v>4</v>
      </c>
      <c r="C250" s="79">
        <v>6</v>
      </c>
      <c r="D250" s="79"/>
      <c r="E250" s="111">
        <f>C250/$C$252</f>
        <v>0.6</v>
      </c>
      <c r="F250" s="111"/>
    </row>
    <row r="251" spans="2:9">
      <c r="B251" s="37">
        <v>5</v>
      </c>
      <c r="C251" s="79">
        <v>4</v>
      </c>
      <c r="D251" s="79"/>
      <c r="E251" s="111">
        <f>C251/$C$252</f>
        <v>0.4</v>
      </c>
      <c r="F251" s="111"/>
    </row>
    <row r="252" spans="2:9">
      <c r="B252" s="37" t="s">
        <v>9</v>
      </c>
      <c r="C252" s="79">
        <f>SUM(C247:D251)</f>
        <v>10</v>
      </c>
      <c r="D252" s="79"/>
      <c r="E252" s="111">
        <f>SUM(E247:F251)</f>
        <v>1</v>
      </c>
      <c r="F252" s="111"/>
    </row>
    <row r="254" spans="2:9" ht="15.75">
      <c r="B254" s="7" t="s">
        <v>118</v>
      </c>
    </row>
    <row r="256" spans="2:9" ht="21.75" customHeight="1">
      <c r="B256" s="114" t="s">
        <v>363</v>
      </c>
      <c r="C256" s="114"/>
      <c r="D256" s="114"/>
      <c r="E256" s="114"/>
      <c r="F256" s="23"/>
      <c r="G256" s="23"/>
      <c r="H256" s="23"/>
    </row>
    <row r="257" spans="2:11" ht="21.75" customHeight="1">
      <c r="B257" s="114" t="s">
        <v>364</v>
      </c>
      <c r="C257" s="114"/>
      <c r="D257" s="114"/>
      <c r="E257" s="114"/>
      <c r="F257" s="2"/>
      <c r="G257" s="2"/>
      <c r="H257" s="2"/>
    </row>
    <row r="258" spans="2:11" ht="38.25" customHeight="1">
      <c r="B258" s="114" t="s">
        <v>365</v>
      </c>
      <c r="C258" s="114"/>
      <c r="D258" s="114"/>
      <c r="E258" s="114"/>
      <c r="F258" s="2"/>
      <c r="G258" s="2"/>
      <c r="H258" s="2"/>
      <c r="I258" s="2"/>
    </row>
    <row r="259" spans="2:11" ht="53.25" customHeight="1">
      <c r="B259" s="114" t="s">
        <v>366</v>
      </c>
      <c r="C259" s="114"/>
      <c r="D259" s="114"/>
      <c r="E259" s="114"/>
      <c r="F259" s="2"/>
      <c r="G259" s="2"/>
      <c r="H259" s="2"/>
      <c r="I259" s="2"/>
    </row>
    <row r="260" spans="2:11">
      <c r="B260" s="2"/>
      <c r="C260" s="2"/>
      <c r="D260" s="2"/>
      <c r="E260" s="2"/>
      <c r="F260" s="2"/>
      <c r="G260" s="2"/>
      <c r="H260" s="2"/>
      <c r="I260" s="2"/>
      <c r="J260" s="2"/>
      <c r="K260" s="2"/>
    </row>
    <row r="261" spans="2:11">
      <c r="B261" s="2"/>
      <c r="C261" s="2"/>
      <c r="D261" s="2"/>
      <c r="E261" s="2"/>
      <c r="F261" s="2"/>
      <c r="G261" s="2"/>
      <c r="H261" s="2"/>
      <c r="I261" s="2"/>
      <c r="J261" s="2"/>
      <c r="K261" s="2"/>
    </row>
    <row r="262" spans="2:11">
      <c r="B262" s="2"/>
      <c r="C262" s="2"/>
      <c r="D262" s="2"/>
      <c r="E262" s="2"/>
      <c r="F262" s="2"/>
      <c r="G262" s="2"/>
      <c r="H262" s="2"/>
      <c r="I262" s="2"/>
      <c r="J262" s="2"/>
      <c r="K262" s="2"/>
    </row>
    <row r="263" spans="2:11">
      <c r="B263" s="2"/>
      <c r="C263" s="2"/>
      <c r="D263" s="2"/>
      <c r="E263" s="2"/>
      <c r="F263" s="2"/>
      <c r="G263" s="2"/>
      <c r="H263" s="2"/>
      <c r="I263" s="2"/>
      <c r="J263" s="2"/>
      <c r="K263" s="2"/>
    </row>
    <row r="264" spans="2:11">
      <c r="B264" s="2"/>
      <c r="C264" s="2"/>
      <c r="D264" s="2"/>
      <c r="E264" s="2"/>
      <c r="F264" s="2"/>
      <c r="G264" s="2"/>
      <c r="H264" s="2"/>
      <c r="I264" s="2"/>
      <c r="J264" s="2"/>
      <c r="K264" s="2"/>
    </row>
  </sheetData>
  <mergeCells count="71">
    <mergeCell ref="B256:E256"/>
    <mergeCell ref="B257:E257"/>
    <mergeCell ref="B258:E258"/>
    <mergeCell ref="B259:E259"/>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2:F12"/>
    <mergeCell ref="B118:D118"/>
    <mergeCell ref="E118:F118"/>
    <mergeCell ref="B119:D119"/>
    <mergeCell ref="E119:F119"/>
    <mergeCell ref="B131:D131"/>
    <mergeCell ref="E131:F131"/>
    <mergeCell ref="B128:D128"/>
    <mergeCell ref="E128:F128"/>
    <mergeCell ref="B129:D129"/>
    <mergeCell ref="E129:F129"/>
    <mergeCell ref="B132:D132"/>
    <mergeCell ref="E132:F132"/>
    <mergeCell ref="B133:D133"/>
    <mergeCell ref="E133:F133"/>
    <mergeCell ref="B134:D134"/>
    <mergeCell ref="E134:F134"/>
    <mergeCell ref="B170:C170"/>
    <mergeCell ref="B171:C171"/>
    <mergeCell ref="B172:C172"/>
    <mergeCell ref="B173:C173"/>
    <mergeCell ref="B174:D174"/>
    <mergeCell ref="B190:D190"/>
    <mergeCell ref="B191:D191"/>
    <mergeCell ref="B175:D175"/>
    <mergeCell ref="B176:D176"/>
    <mergeCell ref="B177:D177"/>
    <mergeCell ref="B178:D178"/>
    <mergeCell ref="B179:D179"/>
    <mergeCell ref="B192:D192"/>
    <mergeCell ref="B193:D193"/>
    <mergeCell ref="B194:D194"/>
    <mergeCell ref="B195:D195"/>
    <mergeCell ref="B196:D196"/>
    <mergeCell ref="C246:D246"/>
    <mergeCell ref="C247:D247"/>
    <mergeCell ref="C248:D248"/>
    <mergeCell ref="E248:F248"/>
    <mergeCell ref="B197:D197"/>
    <mergeCell ref="E249:F249"/>
    <mergeCell ref="E250:F250"/>
    <mergeCell ref="E251:F251"/>
    <mergeCell ref="E252:F252"/>
    <mergeCell ref="B125:D125"/>
    <mergeCell ref="E125:F125"/>
    <mergeCell ref="B198:D198"/>
    <mergeCell ref="C252:D252"/>
    <mergeCell ref="E246:F246"/>
    <mergeCell ref="E247:F247"/>
    <mergeCell ref="C249:D249"/>
    <mergeCell ref="C250:D250"/>
    <mergeCell ref="C251:D251"/>
    <mergeCell ref="B218:D220"/>
    <mergeCell ref="F218:K221"/>
    <mergeCell ref="B242:D24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62"/>
  <sheetViews>
    <sheetView zoomScale="80" zoomScaleNormal="80" workbookViewId="0">
      <selection activeCell="B62" sqref="B62"/>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120</v>
      </c>
      <c r="C17" s="19" t="s">
        <v>121</v>
      </c>
      <c r="D17" s="19" t="s">
        <v>122</v>
      </c>
      <c r="E17" s="19" t="s">
        <v>123</v>
      </c>
      <c r="F17" s="19" t="s">
        <v>124</v>
      </c>
      <c r="G17" s="19" t="s">
        <v>125</v>
      </c>
      <c r="H17" s="19" t="s">
        <v>126</v>
      </c>
      <c r="I17" s="18"/>
    </row>
    <row r="18" spans="2:9" ht="35.1" customHeight="1">
      <c r="B18" s="49" t="s">
        <v>156</v>
      </c>
      <c r="C18" s="49" t="s">
        <v>156</v>
      </c>
      <c r="D18" s="49" t="s">
        <v>197</v>
      </c>
      <c r="E18" s="49" t="s">
        <v>198</v>
      </c>
      <c r="F18" s="49" t="s">
        <v>195</v>
      </c>
      <c r="G18" s="49" t="s">
        <v>153</v>
      </c>
      <c r="H18" s="49" t="s">
        <v>150</v>
      </c>
    </row>
    <row r="19" spans="2:9" ht="35.1" customHeight="1">
      <c r="B19" s="13" t="s">
        <v>156</v>
      </c>
      <c r="C19" s="13" t="s">
        <v>308</v>
      </c>
      <c r="D19" s="13" t="s">
        <v>309</v>
      </c>
      <c r="E19" s="13" t="s">
        <v>310</v>
      </c>
      <c r="F19" s="13" t="s">
        <v>311</v>
      </c>
      <c r="G19" s="13" t="s">
        <v>153</v>
      </c>
      <c r="H19" s="13" t="s">
        <v>150</v>
      </c>
    </row>
    <row r="20" spans="2:9" ht="35.1" customHeight="1">
      <c r="B20" s="49" t="s">
        <v>312</v>
      </c>
      <c r="C20" s="49" t="s">
        <v>313</v>
      </c>
      <c r="D20" s="49" t="s">
        <v>314</v>
      </c>
      <c r="E20" s="49" t="s">
        <v>315</v>
      </c>
      <c r="F20" s="49" t="s">
        <v>316</v>
      </c>
      <c r="G20" s="49" t="s">
        <v>153</v>
      </c>
      <c r="H20" s="49" t="s">
        <v>150</v>
      </c>
    </row>
    <row r="23" spans="2:9" ht="30" customHeight="1">
      <c r="B23" s="50" t="s">
        <v>127</v>
      </c>
      <c r="C23" s="50" t="s">
        <v>129</v>
      </c>
    </row>
    <row r="24" spans="2:9">
      <c r="B24" s="49" t="s">
        <v>128</v>
      </c>
      <c r="C24" s="49" t="s">
        <v>130</v>
      </c>
    </row>
    <row r="25" spans="2:9">
      <c r="B25" s="13" t="s">
        <v>128</v>
      </c>
      <c r="C25" s="13" t="s">
        <v>130</v>
      </c>
    </row>
    <row r="26" spans="2:9">
      <c r="B26" s="49" t="s">
        <v>317</v>
      </c>
      <c r="C26" s="49" t="s">
        <v>130</v>
      </c>
    </row>
    <row r="27" spans="2:9" ht="18" customHeight="1"/>
    <row r="29" spans="2:9" ht="92.25" customHeight="1">
      <c r="B29" s="51" t="s">
        <v>131</v>
      </c>
      <c r="C29" s="39" t="s">
        <v>133</v>
      </c>
    </row>
    <row r="30" spans="2:9" ht="48" customHeight="1">
      <c r="B30" s="49" t="s">
        <v>132</v>
      </c>
      <c r="C30" s="52" t="s">
        <v>318</v>
      </c>
    </row>
    <row r="31" spans="2:9" ht="48" customHeight="1">
      <c r="B31" s="13" t="s">
        <v>132</v>
      </c>
      <c r="C31" s="69" t="s">
        <v>319</v>
      </c>
    </row>
    <row r="32" spans="2:9" ht="48" customHeight="1">
      <c r="B32" s="49" t="s">
        <v>132</v>
      </c>
      <c r="C32" s="52" t="s">
        <v>320</v>
      </c>
    </row>
    <row r="35" spans="2:4" ht="47.25" customHeight="1">
      <c r="B35" s="50" t="s">
        <v>134</v>
      </c>
    </row>
    <row r="36" spans="2:4">
      <c r="B36" s="49" t="s">
        <v>135</v>
      </c>
    </row>
    <row r="37" spans="2:4">
      <c r="B37" s="13" t="s">
        <v>321</v>
      </c>
    </row>
    <row r="38" spans="2:4">
      <c r="B38" s="49" t="s">
        <v>112</v>
      </c>
    </row>
    <row r="41" spans="2:4" ht="48" customHeight="1">
      <c r="B41" s="50" t="s">
        <v>136</v>
      </c>
      <c r="C41" s="50" t="s">
        <v>137</v>
      </c>
      <c r="D41" s="39" t="s">
        <v>138</v>
      </c>
    </row>
    <row r="42" spans="2:4" ht="45">
      <c r="B42" s="49" t="s">
        <v>106</v>
      </c>
      <c r="C42" s="49" t="s">
        <v>106</v>
      </c>
      <c r="D42" s="52" t="s">
        <v>199</v>
      </c>
    </row>
    <row r="43" spans="2:4" ht="30">
      <c r="B43" s="13" t="s">
        <v>106</v>
      </c>
      <c r="C43" s="13" t="s">
        <v>106</v>
      </c>
      <c r="D43" s="69" t="s">
        <v>322</v>
      </c>
    </row>
    <row r="44" spans="2:4" ht="45">
      <c r="B44" s="49" t="s">
        <v>112</v>
      </c>
      <c r="C44" s="49" t="s">
        <v>106</v>
      </c>
      <c r="D44" s="52" t="s">
        <v>323</v>
      </c>
    </row>
    <row r="45" spans="2:4">
      <c r="C45" s="28"/>
    </row>
    <row r="47" spans="2:4" ht="41.25" customHeight="1">
      <c r="B47" s="50" t="s">
        <v>139</v>
      </c>
      <c r="C47" s="51" t="s">
        <v>181</v>
      </c>
    </row>
    <row r="48" spans="2:4" ht="45">
      <c r="B48" s="49" t="s">
        <v>108</v>
      </c>
      <c r="C48" s="52" t="s">
        <v>200</v>
      </c>
    </row>
    <row r="49" spans="2:5">
      <c r="B49" s="13" t="s">
        <v>132</v>
      </c>
      <c r="C49" s="13" t="s">
        <v>294</v>
      </c>
    </row>
    <row r="50" spans="2:5">
      <c r="B50" s="49" t="s">
        <v>132</v>
      </c>
      <c r="C50" s="49" t="s">
        <v>324</v>
      </c>
    </row>
    <row r="54" spans="2:5" ht="55.5" customHeight="1">
      <c r="B54" s="50" t="s">
        <v>140</v>
      </c>
      <c r="C54" s="50" t="s">
        <v>141</v>
      </c>
    </row>
    <row r="55" spans="2:5">
      <c r="B55" s="70" t="s">
        <v>106</v>
      </c>
      <c r="C55" s="70" t="s">
        <v>325</v>
      </c>
    </row>
    <row r="56" spans="2:5">
      <c r="B56" s="67" t="s">
        <v>106</v>
      </c>
      <c r="C56" s="67" t="s">
        <v>326</v>
      </c>
    </row>
    <row r="57" spans="2:5">
      <c r="B57" s="70" t="s">
        <v>112</v>
      </c>
      <c r="C57" s="70" t="s">
        <v>326</v>
      </c>
    </row>
    <row r="58" spans="2:5" ht="45" customHeight="1">
      <c r="B58" s="2"/>
      <c r="C58" s="2"/>
    </row>
    <row r="59" spans="2:5" ht="45">
      <c r="B59" s="51" t="s">
        <v>182</v>
      </c>
      <c r="C59" s="50" t="s">
        <v>142</v>
      </c>
      <c r="D59" s="50" t="s">
        <v>143</v>
      </c>
      <c r="E59" s="50" t="s">
        <v>146</v>
      </c>
    </row>
    <row r="60" spans="2:5" ht="30">
      <c r="B60" s="52" t="s">
        <v>201</v>
      </c>
      <c r="C60" s="49" t="s">
        <v>147</v>
      </c>
      <c r="D60" s="49" t="s">
        <v>145</v>
      </c>
      <c r="E60" s="49" t="s">
        <v>145</v>
      </c>
    </row>
    <row r="61" spans="2:5" ht="30">
      <c r="B61" s="69" t="s">
        <v>328</v>
      </c>
      <c r="C61" s="13" t="s">
        <v>144</v>
      </c>
      <c r="D61" s="13" t="s">
        <v>144</v>
      </c>
      <c r="E61" s="13" t="s">
        <v>144</v>
      </c>
    </row>
    <row r="62" spans="2:5">
      <c r="B62" s="49" t="s">
        <v>327</v>
      </c>
      <c r="C62" s="49" t="s">
        <v>144</v>
      </c>
      <c r="D62" s="49" t="s">
        <v>144</v>
      </c>
      <c r="E62" s="49" t="s">
        <v>145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F18" sqref="F18:G1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4" t="s">
        <v>167</v>
      </c>
    </row>
    <row r="15" spans="2:7">
      <c r="B15" s="115" t="s">
        <v>168</v>
      </c>
      <c r="C15" s="116" t="s">
        <v>169</v>
      </c>
      <c r="D15" s="116"/>
      <c r="E15" s="116"/>
      <c r="G15" s="45"/>
    </row>
    <row r="16" spans="2:7">
      <c r="B16" s="115"/>
      <c r="C16" s="116" t="s">
        <v>170</v>
      </c>
      <c r="D16" s="116"/>
      <c r="E16" s="46" t="s">
        <v>171</v>
      </c>
      <c r="F16" s="46" t="s">
        <v>172</v>
      </c>
      <c r="G16" s="46" t="s">
        <v>180</v>
      </c>
    </row>
    <row r="17" spans="2:7" ht="26.25" customHeight="1">
      <c r="B17" s="48">
        <v>2016</v>
      </c>
      <c r="C17" s="117" t="s">
        <v>179</v>
      </c>
      <c r="D17" s="117"/>
      <c r="E17" s="118" t="s">
        <v>303</v>
      </c>
      <c r="F17" s="57">
        <v>1</v>
      </c>
      <c r="G17" s="58">
        <v>937000</v>
      </c>
    </row>
    <row r="18" spans="2:7" ht="26.25" customHeight="1">
      <c r="B18" s="48">
        <v>2015</v>
      </c>
      <c r="C18" s="117"/>
      <c r="D18" s="117"/>
      <c r="E18" s="118"/>
      <c r="F18" s="57">
        <v>1</v>
      </c>
      <c r="G18" s="58">
        <v>860000</v>
      </c>
    </row>
    <row r="19" spans="2:7" ht="26.25" customHeight="1">
      <c r="B19" s="48">
        <v>2014</v>
      </c>
      <c r="C19" s="117"/>
      <c r="D19" s="117"/>
      <c r="E19" s="118"/>
      <c r="F19" s="57">
        <v>1</v>
      </c>
      <c r="G19" s="58">
        <v>3284000</v>
      </c>
    </row>
    <row r="20" spans="2:7" ht="26.25" customHeight="1">
      <c r="B20" s="48">
        <v>2013</v>
      </c>
      <c r="C20" s="117"/>
      <c r="D20" s="117"/>
      <c r="E20" s="118"/>
      <c r="F20" s="57">
        <v>0.66700000000000004</v>
      </c>
      <c r="G20" s="58">
        <v>3843804</v>
      </c>
    </row>
    <row r="21" spans="2:7">
      <c r="B21" s="45"/>
      <c r="C21" s="45"/>
      <c r="D21" s="45"/>
      <c r="E21" s="45"/>
      <c r="F21" s="45"/>
      <c r="G21" s="45"/>
    </row>
    <row r="22" spans="2:7">
      <c r="B22" s="45" t="s">
        <v>173</v>
      </c>
      <c r="C22" s="47"/>
      <c r="D22" s="47"/>
      <c r="E22" s="45"/>
      <c r="F22" s="45"/>
      <c r="G22" s="45"/>
    </row>
    <row r="23" spans="2:7">
      <c r="B23" s="45" t="s">
        <v>174</v>
      </c>
      <c r="C23" s="45"/>
      <c r="D23" s="45"/>
      <c r="E23" s="45"/>
      <c r="F23" s="45"/>
      <c r="G23" s="45"/>
    </row>
    <row r="24" spans="2:7">
      <c r="B24" s="45" t="s">
        <v>175</v>
      </c>
      <c r="C24" s="45"/>
      <c r="D24" s="45"/>
      <c r="E24" s="45"/>
      <c r="F24" s="45"/>
      <c r="G24" s="45"/>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2020-08-03T22:51:00Z</dcterms:modified>
</cp:coreProperties>
</file>