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Maestría en Ecotecnología\"/>
    </mc:Choice>
  </mc:AlternateContent>
  <xr:revisionPtr revIDLastSave="0" documentId="13_ncr:1_{D60D03D9-1B39-4DC5-AA26-86FD8127DB06}" xr6:coauthVersionLast="45" xr6:coauthVersionMax="45" xr10:uidLastSave="{00000000-0000-0000-0000-000000000000}"/>
  <bookViews>
    <workbookView xWindow="-120" yWindow="-120" windowWidth="29040" windowHeight="15840" activeTab="2" xr2:uid="{00000000-000D-0000-FFFF-FFFF00000000}"/>
  </bookViews>
  <sheets>
    <sheet name="Presentación" sheetId="1" r:id="rId1"/>
    <sheet name="Informe hasta el 2018" sheetId="14"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03" i="14" l="1"/>
  <c r="C399" i="14"/>
  <c r="C382" i="14"/>
  <c r="C365" i="14"/>
  <c r="C315" i="14"/>
  <c r="C292" i="14"/>
  <c r="F236" i="14"/>
  <c r="J236" i="14" s="1"/>
  <c r="E236" i="14"/>
  <c r="D200" i="14"/>
  <c r="E199" i="14"/>
  <c r="C174" i="14"/>
  <c r="D172" i="14" s="1"/>
  <c r="D173" i="14"/>
  <c r="D170" i="14"/>
  <c r="E128" i="14"/>
  <c r="E125" i="14"/>
  <c r="E123" i="14"/>
  <c r="C90" i="14"/>
  <c r="D90" i="14" s="1"/>
  <c r="G90" i="14" s="1"/>
  <c r="C63" i="14"/>
  <c r="D63" i="14" s="1"/>
  <c r="G63" i="14" s="1"/>
  <c r="D62" i="14"/>
  <c r="G62" i="14" s="1"/>
  <c r="D60" i="14"/>
  <c r="G60" i="14" s="1"/>
  <c r="C37" i="14"/>
  <c r="C402" i="14" s="1"/>
  <c r="D35" i="14"/>
  <c r="G35" i="14" s="1"/>
  <c r="D86" i="14" l="1"/>
  <c r="G86" i="14" s="1"/>
  <c r="D88" i="14"/>
  <c r="G88" i="14" s="1"/>
  <c r="K123" i="14"/>
  <c r="K125" i="14"/>
  <c r="F235" i="14"/>
  <c r="J235" i="14" s="1"/>
  <c r="C293" i="14"/>
  <c r="H363" i="14"/>
  <c r="C366" i="14"/>
  <c r="C383" i="14"/>
  <c r="C400" i="14"/>
  <c r="D37" i="14"/>
  <c r="G37" i="14" s="1"/>
  <c r="D61" i="14"/>
  <c r="G61" i="14" s="1"/>
  <c r="E124" i="14"/>
  <c r="E126" i="14"/>
  <c r="D171" i="14"/>
  <c r="D174" i="14" s="1"/>
  <c r="C290" i="14"/>
  <c r="C294" i="14"/>
  <c r="C364" i="14"/>
  <c r="C367" i="14"/>
  <c r="I384" i="14"/>
  <c r="C401" i="14"/>
  <c r="D36" i="14"/>
  <c r="G36" i="14" s="1"/>
  <c r="D87" i="14"/>
  <c r="G87" i="14" s="1"/>
  <c r="D89" i="14"/>
  <c r="G89" i="14" s="1"/>
  <c r="K124" i="14"/>
  <c r="E127" i="14"/>
  <c r="E198" i="14"/>
  <c r="E200" i="14" s="1"/>
  <c r="F234" i="14"/>
  <c r="J234" i="14" s="1"/>
  <c r="C291" i="14"/>
  <c r="C314" i="14"/>
  <c r="H364" i="14"/>
  <c r="C368" i="14"/>
  <c r="I385" i="14"/>
  <c r="C256" i="4" l="1"/>
  <c r="E253" i="4" s="1"/>
  <c r="C242" i="4"/>
  <c r="D241" i="4" s="1"/>
  <c r="C229" i="4"/>
  <c r="D227" i="4" s="1"/>
  <c r="C214" i="4"/>
  <c r="D212" i="4" s="1"/>
  <c r="E202" i="4"/>
  <c r="F197" i="4" s="1"/>
  <c r="E130" i="4"/>
  <c r="E135" i="4" s="1"/>
  <c r="C100" i="4"/>
  <c r="D99" i="4" s="1"/>
  <c r="D177" i="4"/>
  <c r="E176" i="4" s="1"/>
  <c r="C73" i="4"/>
  <c r="D72" i="4" s="1"/>
  <c r="C47" i="4"/>
  <c r="D240" i="4" l="1"/>
  <c r="D242" i="4" s="1"/>
  <c r="E254" i="4"/>
  <c r="E251" i="4"/>
  <c r="E252" i="4"/>
  <c r="E255" i="4"/>
  <c r="D228" i="4"/>
  <c r="D229" i="4" s="1"/>
  <c r="D211" i="4"/>
  <c r="D210" i="4"/>
  <c r="D213" i="4"/>
  <c r="F199" i="4"/>
  <c r="F196" i="4"/>
  <c r="F195" i="4"/>
  <c r="F201" i="4"/>
  <c r="F198" i="4"/>
  <c r="F200" i="4"/>
  <c r="E175" i="4"/>
  <c r="E177" i="4" s="1"/>
  <c r="D45" i="4"/>
  <c r="D70" i="4"/>
  <c r="D71" i="4"/>
  <c r="D46" i="4"/>
  <c r="E138" i="4"/>
  <c r="E136" i="4"/>
  <c r="E137" i="4"/>
  <c r="E134" i="4"/>
  <c r="E139" i="4"/>
  <c r="D97" i="4"/>
  <c r="D96" i="4"/>
  <c r="D98" i="4"/>
  <c r="D100" i="4"/>
  <c r="D73" i="4"/>
  <c r="D47" i="4"/>
  <c r="E256" i="4" l="1"/>
  <c r="D214" i="4"/>
  <c r="F202" i="4"/>
</calcChain>
</file>

<file path=xl/sharedStrings.xml><?xml version="1.0" encoding="utf-8"?>
<sst xmlns="http://schemas.openxmlformats.org/spreadsheetml/2006/main" count="694" uniqueCount="306">
  <si>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</si>
  <si>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</si>
  <si>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</si>
  <si>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</si>
  <si>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</si>
  <si>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</si>
  <si>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</si>
  <si>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</si>
  <si>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</si>
  <si>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</si>
  <si>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</si>
  <si>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</si>
  <si>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</si>
  <si>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</si>
  <si>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</si>
  <si>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</si>
  <si>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</si>
  <si>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</si>
  <si>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</si>
  <si>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</si>
  <si>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</si>
  <si>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</si>
  <si>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</si>
  <si>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</si>
  <si>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</si>
  <si>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</si>
  <si>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</si>
  <si>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</si>
  <si>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</si>
  <si>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</si>
  <si>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</si>
  <si>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</si>
  <si>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</si>
  <si>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</si>
  <si>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</si>
  <si>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</si>
  <si>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</si>
  <si>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</si>
  <si>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</si>
  <si>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</si>
  <si>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</si>
  <si>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</si>
  <si>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</si>
  <si>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</si>
  <si>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</si>
  <si>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</si>
  <si>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</si>
  <si>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</si>
  <si>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</si>
  <si>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</si>
  <si>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</si>
  <si>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</si>
  <si>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</si>
  <si>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</si>
  <si>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</si>
  <si>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</si>
  <si>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</si>
  <si>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</si>
  <si>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</si>
  <si>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</si>
  <si>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</si>
  <si>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</si>
  <si>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</si>
  <si>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</si>
  <si>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</si>
  <si>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</si>
  <si>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</si>
  <si>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</si>
  <si>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</si>
  <si>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</si>
  <si>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</si>
  <si>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</si>
  <si>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</si>
  <si>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</si>
  <si>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</si>
  <si>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</si>
  <si>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</si>
  <si>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</si>
  <si>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</si>
  <si>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</si>
  <si>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</si>
  <si>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</si>
  <si>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</si>
  <si>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</si>
  <si>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</si>
  <si>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</si>
  <si>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</si>
  <si>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</si>
  <si>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</si>
  <si>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</si>
  <si>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</si>
  <si>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</si>
  <si>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</si>
  <si>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</si>
  <si>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</si>
  <si>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</si>
  <si>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</si>
  <si>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</si>
  <si>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</si>
  <si>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</si>
  <si>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</si>
  <si>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</si>
  <si>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</si>
  <si>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</si>
  <si>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</si>
  <si>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</si>
  <si>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</si>
  <si>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</si>
  <si>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</si>
  <si>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</si>
  <si>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</si>
  <si>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</si>
  <si>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</si>
  <si>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</si>
  <si>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</si>
  <si>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</si>
  <si>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</si>
  <si>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</si>
  <si>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</si>
  <si>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</si>
  <si>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</si>
  <si>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</si>
  <si>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</si>
  <si>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</si>
  <si>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</si>
  <si>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</si>
  <si>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</si>
  <si>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</si>
  <si>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</si>
  <si>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</si>
  <si>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</si>
  <si>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</si>
  <si>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</si>
  <si>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</si>
  <si>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</si>
  <si>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</si>
  <si>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</si>
  <si>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</si>
  <si>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</si>
  <si>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</si>
  <si>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</si>
  <si>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</si>
  <si>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</si>
  <si>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</si>
  <si>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</si>
  <si>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</si>
  <si>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</si>
  <si>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</si>
  <si>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</si>
  <si>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Risaralda</t>
  </si>
  <si>
    <t>Contrato a término indefinido</t>
  </si>
  <si>
    <t>entre 2 SMLV y menos de 3 SMLV</t>
  </si>
  <si>
    <t>Pereira</t>
  </si>
  <si>
    <t>Colombia</t>
  </si>
  <si>
    <t>SIN RESPUESTA</t>
  </si>
  <si>
    <t>Universidad Tecnológica de Pereira</t>
  </si>
  <si>
    <t>Contrato a término fijo</t>
  </si>
  <si>
    <t>COLOMBIA</t>
  </si>
  <si>
    <t>RISARALDA</t>
  </si>
  <si>
    <t>PEREIRA</t>
  </si>
  <si>
    <t>entre 3 SMLV y menos de 4 SMLV</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</si>
  <si>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</si>
  <si>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</si>
  <si>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</si>
  <si>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</si>
  <si>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</si>
  <si>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</si>
  <si>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</si>
  <si>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</si>
  <si>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</si>
  <si>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</si>
  <si>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</si>
  <si>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</si>
  <si>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</si>
  <si>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</si>
  <si>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</si>
  <si>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</si>
  <si>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</si>
  <si>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</si>
  <si>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</si>
  <si>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</si>
  <si>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</si>
  <si>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</si>
  <si>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</si>
  <si>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</si>
  <si>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</si>
  <si>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</si>
  <si>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</si>
  <si>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</si>
  <si>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</si>
  <si>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Sin respuesta</t>
  </si>
  <si>
    <t xml:space="preserve">Trabajador  independiente    (Sector público o privado)  </t>
  </si>
  <si>
    <t>Armenia</t>
  </si>
  <si>
    <t>entre 4 SMLV y menos de 5 SMLV</t>
  </si>
  <si>
    <t>Otro tipo de contrato</t>
  </si>
  <si>
    <t>Ocupaciones en Ciencias Sociales, Educación, Servicios Gubernamentales y Religión</t>
  </si>
  <si>
    <t>Ocupaciones en Ciencias Naturales, Aplicadas y relacionadas</t>
  </si>
  <si>
    <t xml:space="preserve">De Economía Mixta    </t>
  </si>
  <si>
    <t>Suministros de Electricidad, Gas y Agua</t>
  </si>
  <si>
    <t>Docente</t>
  </si>
  <si>
    <t>Ninguna</t>
  </si>
  <si>
    <t>NINGUNA</t>
  </si>
  <si>
    <t>5</t>
  </si>
  <si>
    <t>Área de gestión</t>
  </si>
  <si>
    <t>Área educativa</t>
  </si>
  <si>
    <t>La Julita</t>
  </si>
  <si>
    <t>Rector</t>
  </si>
  <si>
    <t>Universidad tecnológica de Pereira</t>
  </si>
  <si>
    <t>José Reinaldo marín betancourth</t>
  </si>
  <si>
    <t>Carrera 27 No 10-02 Los Alamos</t>
  </si>
  <si>
    <t>3113241829</t>
  </si>
  <si>
    <t>reymarin@utp.edu.co</t>
  </si>
  <si>
    <t>la calidad profesional y académica es destacable</t>
  </si>
  <si>
    <t>Su nivel de desempeño y los cargos ocupados por 
los mismos dan fe de sus capacidades</t>
  </si>
  <si>
    <t>mas vinculo con el medio a traves de experiencias en proyectos 
conjuntos.</t>
  </si>
  <si>
    <t>competencias en evaluación de proyectos.</t>
  </si>
  <si>
    <t>Profesional II</t>
  </si>
  <si>
    <t>Maestría en Ecotecnología</t>
  </si>
  <si>
    <t>Total graduados: 45</t>
  </si>
  <si>
    <t>Total egresados encuestados: 15</t>
  </si>
  <si>
    <t xml:space="preserve">Empresario/Empleador   </t>
  </si>
  <si>
    <t>EMPRESA DE ACUEDUCTO Y ALCANTARILLADO DE PEREIRA S.A E.S.P</t>
  </si>
  <si>
    <t>Planta de Tratamiento de Agua Avenida Circunvalar Vereda Canceles</t>
  </si>
  <si>
    <t>blinares@aguasyaguas.com.co</t>
  </si>
  <si>
    <t>Departamento de Producción</t>
  </si>
  <si>
    <t>Jefe Departamento de Producción</t>
  </si>
  <si>
    <t>IE Empresarial</t>
  </si>
  <si>
    <t>La badea dosquebradas</t>
  </si>
  <si>
    <t>nmzuluaga@empresarial.edu.co</t>
  </si>
  <si>
    <t>Docencia</t>
  </si>
  <si>
    <t>Coordianción</t>
  </si>
  <si>
    <t>Dosquebradas</t>
  </si>
  <si>
    <t>Secretaria de Educación de Pereira</t>
  </si>
  <si>
    <t xml:space="preserve">Cra. 7 No. 18-55 Piso 8 - Palacio Municipal  Pereira - Risaralda </t>
  </si>
  <si>
    <t>3248100 - 3248101 - 325783</t>
  </si>
  <si>
    <t xml:space="preserve"> contactenos@pereira.gov.co</t>
  </si>
  <si>
    <t>Ciencias Naturales - Química</t>
  </si>
  <si>
    <t>Docente de aula</t>
  </si>
  <si>
    <t>Patricia Castañeda</t>
  </si>
  <si>
    <t>AGUAS Y AGUAS DE PEREIRA</t>
  </si>
  <si>
    <t>EDIFICIO TORRE CENTRAL CRA 10 #17-55 PISO 6</t>
  </si>
  <si>
    <t>dmjimenez@aguasyaguas.com.co</t>
  </si>
  <si>
    <t>Ocupaciones de Procesamiento, Fabricación y Ensamble</t>
  </si>
  <si>
    <t>DEPARTAMENTO DE PRODUCCION</t>
  </si>
  <si>
    <t>INGENIERO AUXILIAR, TECNOLOGO 2</t>
  </si>
  <si>
    <t>JEFE  DEPARTAMENTO PRODUCCION</t>
  </si>
  <si>
    <t>EMPRESAS PUBLICAS DE ARMENIA</t>
  </si>
  <si>
    <t>CRA 16 NÚMERO 16-00</t>
  </si>
  <si>
    <t>gcperdidas@epa.gov.co</t>
  </si>
  <si>
    <t>Organizaciones y Órganos Extraterritoriales</t>
  </si>
  <si>
    <t>Gestión Control Pérdidas</t>
  </si>
  <si>
    <t>Profesional Universitario III</t>
  </si>
  <si>
    <t>Ingeniero</t>
  </si>
  <si>
    <t>Qundío</t>
  </si>
  <si>
    <t>contactenos@utp.edu.co</t>
  </si>
  <si>
    <t>Programa de Química</t>
  </si>
  <si>
    <t>Director de Programa</t>
  </si>
  <si>
    <t>Secretaria de educacion municipal de Pereira</t>
  </si>
  <si>
    <t>Cra 7 18-55 Piso 8</t>
  </si>
  <si>
    <t>ce.lacarbonera@hotmail.com</t>
  </si>
  <si>
    <t>Centro Educativo La Carbonera</t>
  </si>
  <si>
    <t>Directivo docente</t>
  </si>
  <si>
    <t>NA</t>
  </si>
  <si>
    <t>Se debe tener mas fortaleza en la interacción Universidad/Empresa, un egresado debería al menos en un programa escogido conocer al menos por una semana tipo pasantía la empresa o actividad que más atractiva le resulte para tener una mejor óptica y desempeño futuro en el área escogida.</t>
  </si>
  <si>
    <t>Ninguna.</t>
  </si>
  <si>
    <t>Algunos de los docentes se les debe enseñar sobre modelos pedagógicos y que se realice un seguimiento a estos aspectos, aunque sean programas de postgrado.</t>
  </si>
  <si>
    <t>No tengo sugerencias</t>
  </si>
  <si>
    <t>Debe ser un poco más integral así como buscar el apoyo de profesionales en otras áreas que soporten los conocimientos.</t>
  </si>
  <si>
    <t xml:space="preserve">Sin sugerencias </t>
  </si>
  <si>
    <t>Mejorar en los tiempos y cronogramas de evaluación de los trabajos de grado con el fin de los estudiantes se logren graduar en un tiempo prudencial</t>
  </si>
  <si>
    <t>TENER MAS SALIDAS DE CAMPO</t>
  </si>
  <si>
    <t>Se debe hacer seguimiento a las metodologías pedagógicas de los profesores y a su compromiso frente al aprendizaje y demás objetivos de sus asignaturas.</t>
  </si>
  <si>
    <t>Es excelente.</t>
  </si>
  <si>
    <t>Algunos de los profesores no están seriamente comprometidos con el estudiante. Falta que los procesos académicos sean más expeditos.</t>
  </si>
  <si>
    <t>Debe haber mayor compromiso y colaboración de los docentes para con los estudiantes</t>
  </si>
  <si>
    <t xml:space="preserve">Maestría en Ecotecnología
</t>
  </si>
  <si>
    <t>Total graduados: 51</t>
  </si>
  <si>
    <t>Total egresados encuestados 2018: 15</t>
  </si>
  <si>
    <t>Total egresados encuestados 2020: 6</t>
  </si>
  <si>
    <t>Nivel de encuestas diligenciadas: 41,2%</t>
  </si>
  <si>
    <t>UTP</t>
  </si>
  <si>
    <t>Carrera 27 N° 10-02. Barrio Alamos</t>
  </si>
  <si>
    <t>CONTRALORIA GENERAL DE LA REPUBLICA</t>
  </si>
  <si>
    <t>Calle 17 No.6-42</t>
  </si>
  <si>
    <t>Corporación Autónoma Regional de Risaralda CARDER</t>
  </si>
  <si>
    <t>Avenida de las americas N° 46-40</t>
  </si>
  <si>
    <t>Secretaría de Educación Municipal Armenia</t>
  </si>
  <si>
    <t>Calle 10A No .23C - 44 b Granada</t>
  </si>
  <si>
    <t>Carrera 27 #10-02 Barrio Alamos - Risaralda</t>
  </si>
  <si>
    <t>3137357</t>
  </si>
  <si>
    <t>joe@utp.edu.co</t>
  </si>
  <si>
    <t>3331642</t>
  </si>
  <si>
    <t>diana.rojas@contraloria.gov.co</t>
  </si>
  <si>
    <t>3116511</t>
  </si>
  <si>
    <t>carder@carder.gov.co</t>
  </si>
  <si>
    <t>7378444 - 7379396 -  7369706</t>
  </si>
  <si>
    <t>educacion@armenia.gov.co</t>
  </si>
  <si>
    <t>3137200</t>
  </si>
  <si>
    <t>decam@utp.edu.co</t>
  </si>
  <si>
    <t xml:space="preserve">Profesional Universitario </t>
  </si>
  <si>
    <t>Profesional Universitario</t>
  </si>
  <si>
    <t>Director de departamento</t>
  </si>
  <si>
    <t>Decano Facultad Ciencias 
Empresariales</t>
  </si>
  <si>
    <t>Gerente Contraloria General 
Gerencia Risaralda</t>
  </si>
  <si>
    <t>Subdirector de Gestión Ambiental 
Sectorial</t>
  </si>
  <si>
    <t>Generar mas alternativas en campo para la aplicacion de la ecotecnologia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</si>
</sst>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Alignment="1">
      <alignment horizont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0" fillId="4" borderId="1" xfId="0" applyFill="1" applyBorder="1"/>
    <xf numFmtId="0" fontId="0" fillId="0" borderId="1" xfId="0" applyBorder="1"/>
    <xf numFmtId="0" fontId="0" fillId="0" borderId="1" xfId="0" applyBorder="1" applyAlignment="1">
      <alignment wrapText="1"/>
    </xf>
    <xf numFmtId="0" fontId="0" fillId="4" borderId="1" xfId="0" applyFill="1" applyBorder="1" applyAlignment="1">
      <alignment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0" fillId="4" borderId="1" xfId="0" applyFill="1" applyBorder="1"/>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0.4</c:v>
                </c:pt>
                <c:pt idx="1">
                  <c:v>0.6</c:v>
                </c:pt>
                <c:pt idx="2">
                  <c:v>0</c:v>
                </c:pt>
              </c:numCache>
            </c:numRef>
          </c:val>
          <c:extLst>
            <c:ext xmlns:c16="http://schemas.microsoft.com/office/drawing/2014/chart" uri="{C3380CC4-5D6E-409C-BE32-E72D297353CC}">
              <c16:uniqueId val="{00000000-4E90-4526-A7D0-5ADEC86DCF3E}"/>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[1]Egresados!$B$314:$B$315</c:f>
              <c:strCache>
                <c:ptCount val="2"/>
                <c:pt idx="0">
                  <c:v>Si</c:v>
                </c:pt>
                <c:pt idx="1">
                  <c:v>No</c:v>
                </c:pt>
              </c:strCache>
            </c:strRef>
          </c:cat>
          <c:val>
            <c:numRef>
              <c:f>[1]Egresados!$C$314:$C$315</c:f>
              <c:numCache>
                <c:formatCode>General</c:formatCode>
                <c:ptCount val="2"/>
                <c:pt idx="0">
                  <c:v>0.73333333333333328</c:v>
                </c:pt>
                <c:pt idx="1">
                  <c:v>0.26666666666666666</c:v>
                </c:pt>
              </c:numCache>
            </c:numRef>
          </c:val>
          <c:extLst>
            <c:ext xmlns:c16="http://schemas.microsoft.com/office/drawing/2014/chart" uri="{C3380CC4-5D6E-409C-BE32-E72D297353CC}">
              <c16:uniqueId val="{00000000-50CD-4E49-AB66-1E0D2FD20F9B}"/>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0.66666666666666663</c:v>
                </c:pt>
                <c:pt idx="1">
                  <c:v>0.33333333333333331</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0.5</c:v>
                </c:pt>
                <c:pt idx="1">
                  <c:v>0.16666666666666666</c:v>
                </c:pt>
                <c:pt idx="2">
                  <c:v>0.33333333333333331</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0.33333333333333331</c:v>
                </c:pt>
                <c:pt idx="1">
                  <c:v>0.33333333333333331</c:v>
                </c:pt>
                <c:pt idx="2">
                  <c:v>0.16666666666666666</c:v>
                </c:pt>
                <c:pt idx="3">
                  <c:v>0.16666666666666666</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0.83333333333333337</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0.16666666666666666</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2020'!$B$175:$B$176</c:f>
              <c:strCache>
                <c:ptCount val="2"/>
                <c:pt idx="0">
                  <c:v>Si</c:v>
                </c:pt>
                <c:pt idx="1">
                  <c:v>No</c:v>
                </c:pt>
              </c:strCache>
            </c:strRef>
          </c:cat>
          <c:val>
            <c:numRef>
              <c:f>'Egresados 2020'!$E$175:$E$176</c:f>
              <c:numCache>
                <c:formatCode>0%</c:formatCode>
                <c:ptCount val="2"/>
                <c:pt idx="0">
                  <c:v>0.5</c:v>
                </c:pt>
                <c:pt idx="1">
                  <c:v>0.5</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2020'!$B$175:$B$176</c15:sqref>
                        </c15:formulaRef>
                      </c:ext>
                    </c:extLst>
                    <c:strCache>
                      <c:ptCount val="2"/>
                      <c:pt idx="0">
                        <c:v>Si</c:v>
                      </c:pt>
                      <c:pt idx="1">
                        <c:v>No</c:v>
                      </c:pt>
                    </c:strCache>
                  </c:strRef>
                </c:cat>
                <c:val>
                  <c:numRef>
                    <c:extLst>
                      <c:ext uri="{02D57815-91ED-43cb-92C2-25804820EDAC}">
                        <c15:formulaRef>
                          <c15:sqref>'Egresados 2020'!$C$175:$C$176</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2020'!$B$195:$B$201</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2020'!$F$195:$F$201</c:f>
              <c:numCache>
                <c:formatCode>0%</c:formatCode>
                <c:ptCount val="7"/>
                <c:pt idx="0">
                  <c:v>0.2</c:v>
                </c:pt>
                <c:pt idx="1">
                  <c:v>0.33333333333333331</c:v>
                </c:pt>
                <c:pt idx="2">
                  <c:v>6.6666666666666666E-2</c:v>
                </c:pt>
                <c:pt idx="3">
                  <c:v>0.2</c:v>
                </c:pt>
                <c:pt idx="4">
                  <c:v>0.13333333333333333</c:v>
                </c:pt>
                <c:pt idx="5">
                  <c:v>0</c:v>
                </c:pt>
                <c:pt idx="6">
                  <c:v>6.6666666666666666E-2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2020'!$B$195:$B$201</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2020'!$C$195:$C$201</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2020'!$B$195:$B$201</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2020'!$D$195:$D$201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2020'!$B$210:$B$213</c:f>
              <c:strCache>
                <c:ptCount val="4"/>
                <c:pt idx="0">
                  <c:v>Excelente</c:v>
                </c:pt>
                <c:pt idx="1">
                  <c:v>Bueno</c:v>
                </c:pt>
                <c:pt idx="2">
                  <c:v>Regular</c:v>
                </c:pt>
                <c:pt idx="3">
                  <c:v>Malo</c:v>
                </c:pt>
              </c:strCache>
            </c:strRef>
          </c:cat>
          <c:val>
            <c:numRef>
              <c:f>'Egresados 2020'!$D$210:$D$213</c:f>
              <c:numCache>
                <c:formatCode>0%</c:formatCode>
                <c:ptCount val="4"/>
                <c:pt idx="0">
                  <c:v>0.5</c:v>
                </c:pt>
                <c:pt idx="1">
                  <c:v>0.5</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2020'!$B$227:$B$228</c:f>
              <c:strCache>
                <c:ptCount val="2"/>
                <c:pt idx="0">
                  <c:v>Si</c:v>
                </c:pt>
                <c:pt idx="1">
                  <c:v>No </c:v>
                </c:pt>
              </c:strCache>
            </c:strRef>
          </c:cat>
          <c:val>
            <c:numRef>
              <c:f>'Egresados 2020'!$D$227:$D$228</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2020'!$B$240:$B$241</c:f>
              <c:strCache>
                <c:ptCount val="2"/>
                <c:pt idx="0">
                  <c:v>Si</c:v>
                </c:pt>
                <c:pt idx="1">
                  <c:v>No </c:v>
                </c:pt>
              </c:strCache>
            </c:strRef>
          </c:cat>
          <c:val>
            <c:numRef>
              <c:f>'Egresados 2020'!$D$240:$D$241</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0.53333333333333333</c:v>
                </c:pt>
                <c:pt idx="1">
                  <c:v>0.46666666666666667</c:v>
                </c:pt>
              </c:numCache>
            </c:numRef>
          </c:val>
          <c:extLst>
            <c:ext xmlns:c16="http://schemas.microsoft.com/office/drawing/2014/chart" uri="{C3380CC4-5D6E-409C-BE32-E72D297353CC}">
              <c16:uniqueId val="{00000000-2525-475E-A8AA-934E9AD88C1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2020'!$B$251:$B$255</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2020'!$E$251:$E$255</c:f>
              <c:numCache>
                <c:formatCode>0%</c:formatCode>
                <c:ptCount val="5"/>
                <c:pt idx="0">
                  <c:v>0</c:v>
                </c:pt>
                <c:pt idx="1">
                  <c:v>0</c:v>
                </c:pt>
                <c:pt idx="2">
                  <c:v>0</c:v>
                </c:pt>
                <c:pt idx="3">
                  <c:v>0.5</c:v>
                </c:pt>
                <c:pt idx="4">
                  <c:v>0.5</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2020'!$F$251:$F$255</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0.8666666666666667</c:v>
                </c:pt>
                <c:pt idx="1">
                  <c:v>0</c:v>
                </c:pt>
                <c:pt idx="2">
                  <c:v>6.6666666666666666E-2</c:v>
                </c:pt>
                <c:pt idx="3">
                  <c:v>6.6666666666666666E-2</c:v>
                </c:pt>
              </c:numCache>
            </c:numRef>
          </c:val>
          <c:extLst>
            <c:ext xmlns:c16="http://schemas.microsoft.com/office/drawing/2014/chart" uri="{C3380CC4-5D6E-409C-BE32-E72D297353CC}">
              <c16:uniqueId val="{00000000-28A8-4AC7-8857-A45371D4D2B7}"/>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60DD-471E-8E5A-BA6F5E79B793}"/>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60DD-471E-8E5A-BA6F5E79B793}"/>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0.93333333333333335</c:v>
                </c:pt>
                <c:pt idx="1">
                  <c:v>6.6666666666666666E-2</c:v>
                </c:pt>
                <c:pt idx="2">
                  <c:v>0</c:v>
                </c:pt>
                <c:pt idx="3">
                  <c:v>0</c:v>
                </c:pt>
                <c:pt idx="4">
                  <c:v>0</c:v>
                </c:pt>
                <c:pt idx="5">
                  <c:v>0</c:v>
                </c:pt>
              </c:numCache>
            </c:numRef>
          </c:val>
          <c:extLst>
            <c:ext xmlns:c16="http://schemas.microsoft.com/office/drawing/2014/chart" uri="{C3380CC4-5D6E-409C-BE32-E72D297353CC}">
              <c16:uniqueId val="{00000002-60DD-471E-8E5A-BA6F5E79B793}"/>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60DD-471E-8E5A-BA6F5E79B793}"/>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1378-4202-8977-964D62E6025C}"/>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1378-4202-8977-964D62E6025C}"/>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0.33333333333333331</c:v>
                </c:pt>
                <c:pt idx="1">
                  <c:v>0.13333333333333333</c:v>
                </c:pt>
                <c:pt idx="2">
                  <c:v>0.53333333333333333</c:v>
                </c:pt>
              </c:numCache>
            </c:numRef>
          </c:val>
          <c:extLst>
            <c:ext xmlns:c16="http://schemas.microsoft.com/office/drawing/2014/chart" uri="{C3380CC4-5D6E-409C-BE32-E72D297353CC}">
              <c16:uniqueId val="{00000002-1378-4202-8977-964D62E6025C}"/>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1378-4202-8977-964D62E6025C}"/>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39F5-4A66-9E0A-5E318728F711}"/>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[1]Egresados!$B$170:$B$172</c:f>
              <c:strCache>
                <c:ptCount val="3"/>
                <c:pt idx="0">
                  <c:v>Educación</c:v>
                </c:pt>
                <c:pt idx="1">
                  <c:v>Organizaciones y Órganos Extraterritoriales</c:v>
                </c:pt>
                <c:pt idx="2">
                  <c:v>Suministros de Electricidad, Gas y Agua</c:v>
                </c:pt>
              </c:strCache>
            </c:strRef>
          </c:cat>
          <c:val>
            <c:numRef>
              <c:f>[1]Egresados!$D$170:$D$172</c:f>
              <c:numCache>
                <c:formatCode>General</c:formatCode>
                <c:ptCount val="3"/>
                <c:pt idx="0">
                  <c:v>0.26666666666666666</c:v>
                </c:pt>
                <c:pt idx="1">
                  <c:v>6.6666666666666666E-2</c:v>
                </c:pt>
                <c:pt idx="2">
                  <c:v>0.13333333333333333</c:v>
                </c:pt>
              </c:numCache>
            </c:numRef>
          </c:val>
          <c:extLst>
            <c:ext xmlns:c16="http://schemas.microsoft.com/office/drawing/2014/chart" uri="{C3380CC4-5D6E-409C-BE32-E72D297353CC}">
              <c16:uniqueId val="{00000001-39F5-4A66-9E0A-5E318728F711}"/>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[1]Egresados!$E$198:$E$199</c:f>
              <c:numCache>
                <c:formatCode>General</c:formatCode>
                <c:ptCount val="2"/>
                <c:pt idx="0">
                  <c:v>0.6</c:v>
                </c:pt>
                <c:pt idx="1">
                  <c:v>0.4</c:v>
                </c:pt>
              </c:numCache>
            </c:numRef>
          </c:val>
          <c:extLst>
            <c:ext xmlns:c16="http://schemas.microsoft.com/office/drawing/2014/chart" uri="{C3380CC4-5D6E-409C-BE32-E72D297353CC}">
              <c16:uniqueId val="{00000000-F0AF-4AA1-B231-20734CDC52A1}"/>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701134274515247"/>
          <c:y val="0.43705818022747156"/>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[1]Egresados!$F$234:$F$235</c:f>
              <c:numCache>
                <c:formatCode>General</c:formatCode>
                <c:ptCount val="2"/>
                <c:pt idx="0">
                  <c:v>0.8</c:v>
                </c:pt>
                <c:pt idx="1">
                  <c:v>0.2</c:v>
                </c:pt>
              </c:numCache>
            </c:numRef>
          </c:val>
          <c:extLst>
            <c:ext xmlns:c16="http://schemas.microsoft.com/office/drawing/2014/chart" uri="{C3380CC4-5D6E-409C-BE32-E72D297353CC}">
              <c16:uniqueId val="{00000000-B2E8-4CA1-A626-4D6C72198EF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650535121465968"/>
          <c:y val="0.5018580438108744"/>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[1]Egresados!$C$290:$C$294</c:f>
              <c:numCache>
                <c:formatCode>General</c:formatCode>
                <c:ptCount val="5"/>
                <c:pt idx="0">
                  <c:v>0</c:v>
                </c:pt>
                <c:pt idx="1">
                  <c:v>6.6666666666666666E-2</c:v>
                </c:pt>
                <c:pt idx="2">
                  <c:v>0.26666666666666666</c:v>
                </c:pt>
                <c:pt idx="3">
                  <c:v>0.53333333333333333</c:v>
                </c:pt>
                <c:pt idx="4">
                  <c:v>0.13333333333333333</c:v>
                </c:pt>
              </c:numCache>
            </c:numRef>
          </c:val>
          <c:extLst>
            <c:ext xmlns:c16="http://schemas.microsoft.com/office/drawing/2014/chart" uri="{C3380CC4-5D6E-409C-BE32-E72D297353CC}">
              <c16:uniqueId val="{00000000-03C3-415E-B98C-DDC50372F523}"/>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Ecotecnología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714C98A7-4A94-4282-82DE-A1048F9B11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F4918A21-1395-4880-9E15-7E043193D6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2EF410A8-EB69-470B-9BDD-A844CB6545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3205465E-9614-4076-B8C9-C9EE2E13FD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0FBF41C3-E3D4-45C2-A6E4-219D9CEC3D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B0306C98-2A0F-401F-994F-60B1766EA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0B5305D1-B5EA-4ED9-B8EC-1A7174F72C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177</xdr:row>
      <xdr:rowOff>19050</xdr:rowOff>
    </xdr:from>
    <xdr:to>
      <xdr:col>4</xdr:col>
      <xdr:colOff>1670050</xdr:colOff>
      <xdr:row>191</xdr:row>
      <xdr:rowOff>95250</xdr:rowOff>
    </xdr:to>
    <xdr:graphicFrame macro="">
      <xdr:nvGraphicFramePr>
        <xdr:cNvPr id="9" name="16 Gráfico">
          <a:extLst>
            <a:ext uri="{FF2B5EF4-FFF2-40B4-BE49-F238E27FC236}">
              <a16:creationId xmlns:a16="http://schemas.microsoft.com/office/drawing/2014/main" id="{954D2E96-C25A-41FE-AE8F-305DB444A2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195</xdr:row>
      <xdr:rowOff>57150</xdr:rowOff>
    </xdr:from>
    <xdr:to>
      <xdr:col>11</xdr:col>
      <xdr:colOff>222250</xdr:colOff>
      <xdr:row>206</xdr:row>
      <xdr:rowOff>19050</xdr:rowOff>
    </xdr:to>
    <xdr:graphicFrame macro="">
      <xdr:nvGraphicFramePr>
        <xdr:cNvPr id="10" name="17 Gráfico">
          <a:extLst>
            <a:ext uri="{FF2B5EF4-FFF2-40B4-BE49-F238E27FC236}">
              <a16:creationId xmlns:a16="http://schemas.microsoft.com/office/drawing/2014/main" id="{DBA69B78-5010-40A2-A1C4-E1B063A59E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237</xdr:row>
      <xdr:rowOff>177800</xdr:rowOff>
    </xdr:from>
    <xdr:to>
      <xdr:col>5</xdr:col>
      <xdr:colOff>152400</xdr:colOff>
      <xdr:row>252</xdr:row>
      <xdr:rowOff>0</xdr:rowOff>
    </xdr:to>
    <xdr:graphicFrame macro="">
      <xdr:nvGraphicFramePr>
        <xdr:cNvPr id="11" name="19 Gráfico">
          <a:extLst>
            <a:ext uri="{FF2B5EF4-FFF2-40B4-BE49-F238E27FC236}">
              <a16:creationId xmlns:a16="http://schemas.microsoft.com/office/drawing/2014/main" id="{B5EB2C63-422A-4104-8559-6A1D4B8E4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280</xdr:row>
      <xdr:rowOff>165100</xdr:rowOff>
    </xdr:from>
    <xdr:to>
      <xdr:col>9</xdr:col>
      <xdr:colOff>622300</xdr:colOff>
      <xdr:row>295</xdr:row>
      <xdr:rowOff>57150</xdr:rowOff>
    </xdr:to>
    <xdr:graphicFrame macro="">
      <xdr:nvGraphicFramePr>
        <xdr:cNvPr id="12" name="21 Gráfico">
          <a:extLst>
            <a:ext uri="{FF2B5EF4-FFF2-40B4-BE49-F238E27FC236}">
              <a16:creationId xmlns:a16="http://schemas.microsoft.com/office/drawing/2014/main" id="{45BEC2B3-CBCB-464D-A814-3000CB8F5D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307</xdr:row>
      <xdr:rowOff>19050</xdr:rowOff>
    </xdr:from>
    <xdr:to>
      <xdr:col>8</xdr:col>
      <xdr:colOff>590550</xdr:colOff>
      <xdr:row>321</xdr:row>
      <xdr:rowOff>95250</xdr:rowOff>
    </xdr:to>
    <xdr:graphicFrame macro="">
      <xdr:nvGraphicFramePr>
        <xdr:cNvPr id="13" name="22 Gráfico">
          <a:extLst>
            <a:ext uri="{FF2B5EF4-FFF2-40B4-BE49-F238E27FC236}">
              <a16:creationId xmlns:a16="http://schemas.microsoft.com/office/drawing/2014/main" id="{FAFCCBE4-0752-4C28-A0D0-DEB237AF0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78513CA5-0B85-4488-B01E-71DC3CF3162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84637</xdr:colOff>
      <xdr:row>27</xdr:row>
      <xdr:rowOff>894929</xdr:rowOff>
    </xdr:to>
    <xdr:pic>
      <xdr:nvPicPr>
        <xdr:cNvPr id="15" name="Imagen 14">
          <a:extLst>
            <a:ext uri="{FF2B5EF4-FFF2-40B4-BE49-F238E27FC236}">
              <a16:creationId xmlns:a16="http://schemas.microsoft.com/office/drawing/2014/main" id="{7A5FF528-2762-42C0-8FD5-0E6E87402A07}"/>
            </a:ext>
          </a:extLst>
        </xdr:cNvPr>
        <xdr:cNvPicPr>
          <a:picLocks noChangeAspect="1"/>
        </xdr:cNvPicPr>
      </xdr:nvPicPr>
      <xdr:blipFill>
        <a:blip xmlns:r="http://schemas.openxmlformats.org/officeDocument/2006/relationships" r:embed="rId14"/>
        <a:stretch>
          <a:fillRect/>
        </a:stretch>
      </xdr:blipFill>
      <xdr:spPr>
        <a:xfrm>
          <a:off x="762000" y="2981325"/>
          <a:ext cx="8704762" cy="3371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0.77218</cdr:x>
      <cdr:y>0.42708</cdr:y>
    </cdr:from>
    <cdr:to>
      <cdr:x>0.809</cdr:x>
      <cdr:y>0.50694</cdr:y>
    </cdr:to>
    <cdr:sp macro="" textlink="">
      <cdr:nvSpPr>
        <cdr:cNvPr id="2" name="CuadroTexto 1"/>
        <cdr:cNvSpPr txBox="1"/>
      </cdr:nvSpPr>
      <cdr:spPr>
        <a:xfrm xmlns:a="http://schemas.openxmlformats.org/drawingml/2006/main">
          <a:off x="7791450" y="1171575"/>
          <a:ext cx="371475"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0.77218</cdr:x>
      <cdr:y>0.51042</cdr:y>
    </cdr:from>
    <cdr:to>
      <cdr:x>0.82127</cdr:x>
      <cdr:y>0.63194</cdr:y>
    </cdr:to>
    <cdr:sp macro="" textlink="">
      <cdr:nvSpPr>
        <cdr:cNvPr id="3" name="CuadroTexto 2"/>
        <cdr:cNvSpPr txBox="1"/>
      </cdr:nvSpPr>
      <cdr:spPr>
        <a:xfrm xmlns:a="http://schemas.openxmlformats.org/drawingml/2006/main">
          <a:off x="7791450" y="1400175"/>
          <a:ext cx="495300" cy="3333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0.793</cdr:x>
      <cdr:y>0.49171</cdr:y>
    </cdr:from>
    <cdr:to>
      <cdr:x>0.84932</cdr:x>
      <cdr:y>0.6019</cdr:y>
    </cdr:to>
    <cdr:sp macro="" textlink="">
      <cdr:nvSpPr>
        <cdr:cNvPr id="2" name="CuadroTexto 1"/>
        <cdr:cNvSpPr txBox="1"/>
      </cdr:nvSpPr>
      <cdr:spPr>
        <a:xfrm xmlns:a="http://schemas.openxmlformats.org/drawingml/2006/main">
          <a:off x="4962525" y="1317625"/>
          <a:ext cx="35242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0.79148</cdr:x>
      <cdr:y>0.57701</cdr:y>
    </cdr:from>
    <cdr:to>
      <cdr:x>0.85693</cdr:x>
      <cdr:y>0.66232</cdr:y>
    </cdr:to>
    <cdr:sp macro="" textlink="">
      <cdr:nvSpPr>
        <cdr:cNvPr id="3" name="CuadroTexto 2"/>
        <cdr:cNvSpPr txBox="1"/>
      </cdr:nvSpPr>
      <cdr:spPr>
        <a:xfrm xmlns:a="http://schemas.openxmlformats.org/drawingml/2006/main">
          <a:off x="4953000" y="1546225"/>
          <a:ext cx="4095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172</xdr:row>
      <xdr:rowOff>90487</xdr:rowOff>
    </xdr:from>
    <xdr:to>
      <xdr:col>7</xdr:col>
      <xdr:colOff>209550</xdr:colOff>
      <xdr:row>183</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190</xdr:row>
      <xdr:rowOff>71437</xdr:rowOff>
    </xdr:from>
    <xdr:to>
      <xdr:col>8</xdr:col>
      <xdr:colOff>409575</xdr:colOff>
      <xdr:row>205</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206</xdr:row>
      <xdr:rowOff>185737</xdr:rowOff>
    </xdr:from>
    <xdr:to>
      <xdr:col>6</xdr:col>
      <xdr:colOff>1181100</xdr:colOff>
      <xdr:row>219</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221</xdr:row>
      <xdr:rowOff>176212</xdr:rowOff>
    </xdr:from>
    <xdr:to>
      <xdr:col>6</xdr:col>
      <xdr:colOff>638175</xdr:colOff>
      <xdr:row>233</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235</xdr:row>
      <xdr:rowOff>42862</xdr:rowOff>
    </xdr:from>
    <xdr:to>
      <xdr:col>6</xdr:col>
      <xdr:colOff>1323975</xdr:colOff>
      <xdr:row>246</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248</xdr:row>
      <xdr:rowOff>90487</xdr:rowOff>
    </xdr:from>
    <xdr:to>
      <xdr:col>8</xdr:col>
      <xdr:colOff>485775</xdr:colOff>
      <xdr:row>259</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685800</xdr:colOff>
      <xdr:row>16</xdr:row>
      <xdr:rowOff>34673</xdr:rowOff>
    </xdr:from>
    <xdr:to>
      <xdr:col>5</xdr:col>
      <xdr:colOff>1018080</xdr:colOff>
      <xdr:row>32</xdr:row>
      <xdr:rowOff>56718</xdr:rowOff>
    </xdr:to>
    <xdr:pic>
      <xdr:nvPicPr>
        <xdr:cNvPr id="4" name="Imagen 3">
          <a:extLst>
            <a:ext uri="{FF2B5EF4-FFF2-40B4-BE49-F238E27FC236}">
              <a16:creationId xmlns:a16="http://schemas.microsoft.com/office/drawing/2014/main" id="{51F89649-5423-4B2A-864C-7C220D2411FD}"/>
            </a:ext>
          </a:extLst>
        </xdr:cNvPr>
        <xdr:cNvPicPr>
          <a:picLocks noChangeAspect="1"/>
        </xdr:cNvPicPr>
      </xdr:nvPicPr>
      <xdr:blipFill>
        <a:blip xmlns:r="http://schemas.openxmlformats.org/officeDocument/2006/relationships" r:embed="rId14"/>
        <a:stretch>
          <a:fillRect/>
        </a:stretch>
      </xdr:blipFill>
      <xdr:spPr>
        <a:xfrm>
          <a:off x="685800" y="3549398"/>
          <a:ext cx="7780830" cy="30700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Ecotecnología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Ecotecnología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Ecotecnolog&#237;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0.53333333333333333</v>
          </cell>
        </row>
        <row r="36">
          <cell r="F36" t="str">
            <v>Femenino</v>
          </cell>
          <cell r="G36">
            <v>0.46666666666666667</v>
          </cell>
        </row>
        <row r="60">
          <cell r="F60" t="str">
            <v>Casado(a)/unión libre</v>
          </cell>
          <cell r="G60">
            <v>0.4</v>
          </cell>
        </row>
        <row r="61">
          <cell r="F61" t="str">
            <v>Soltero</v>
          </cell>
          <cell r="G61">
            <v>0.6</v>
          </cell>
        </row>
        <row r="62">
          <cell r="F62" t="str">
            <v>Otro</v>
          </cell>
          <cell r="G62">
            <v>0</v>
          </cell>
        </row>
        <row r="86">
          <cell r="F86">
            <v>0</v>
          </cell>
          <cell r="G86">
            <v>0.8666666666666667</v>
          </cell>
        </row>
        <row r="87">
          <cell r="F87">
            <v>1</v>
          </cell>
          <cell r="G87">
            <v>0</v>
          </cell>
        </row>
        <row r="88">
          <cell r="F88">
            <v>2</v>
          </cell>
          <cell r="G88">
            <v>6.6666666666666666E-2</v>
          </cell>
        </row>
        <row r="89">
          <cell r="F89" t="str">
            <v>Más de 2</v>
          </cell>
          <cell r="G89">
            <v>6.6666666666666666E-2</v>
          </cell>
        </row>
        <row r="123">
          <cell r="B123" t="str">
            <v>Trabajando</v>
          </cell>
          <cell r="C123"/>
          <cell r="D123"/>
          <cell r="E123">
            <v>0.93333333333333335</v>
          </cell>
          <cell r="F123"/>
          <cell r="H123" t="str">
            <v>Si</v>
          </cell>
          <cell r="I123"/>
          <cell r="J123"/>
          <cell r="K123">
            <v>0.33333333333333331</v>
          </cell>
          <cell r="L123"/>
        </row>
        <row r="124">
          <cell r="B124" t="str">
            <v>Buscando trabajo</v>
          </cell>
          <cell r="C124"/>
          <cell r="D124"/>
          <cell r="E124">
            <v>6.6666666666666666E-2</v>
          </cell>
          <cell r="F124"/>
          <cell r="H124" t="str">
            <v xml:space="preserve">no </v>
          </cell>
          <cell r="I124"/>
          <cell r="J124"/>
          <cell r="K124">
            <v>0.13333333333333333</v>
          </cell>
          <cell r="L124"/>
        </row>
        <row r="125">
          <cell r="B125" t="str">
            <v>Estudiando</v>
          </cell>
          <cell r="C125"/>
          <cell r="D125"/>
          <cell r="E125">
            <v>0</v>
          </cell>
          <cell r="F125"/>
          <cell r="H125" t="str">
            <v xml:space="preserve">no respondio </v>
          </cell>
          <cell r="I125"/>
          <cell r="J125"/>
          <cell r="K125">
            <v>0.53333333333333333</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70">
          <cell r="B170" t="str">
            <v>Educación</v>
          </cell>
          <cell r="D170">
            <v>0.26666666666666666</v>
          </cell>
        </row>
        <row r="171">
          <cell r="B171" t="str">
            <v>Organizaciones y Órganos Extraterritoriales</v>
          </cell>
          <cell r="D171">
            <v>6.6666666666666666E-2</v>
          </cell>
        </row>
        <row r="172">
          <cell r="B172" t="str">
            <v>Suministros de Electricidad, Gas y Agua</v>
          </cell>
          <cell r="D172">
            <v>0.13333333333333333</v>
          </cell>
        </row>
        <row r="198">
          <cell r="E198">
            <v>0.6</v>
          </cell>
        </row>
        <row r="199">
          <cell r="E199">
            <v>0.4</v>
          </cell>
        </row>
        <row r="234">
          <cell r="F234">
            <v>0.8</v>
          </cell>
        </row>
        <row r="235">
          <cell r="F235">
            <v>0.2</v>
          </cell>
        </row>
        <row r="290">
          <cell r="C290">
            <v>0</v>
          </cell>
        </row>
        <row r="291">
          <cell r="C291">
            <v>6.6666666666666666E-2</v>
          </cell>
        </row>
        <row r="292">
          <cell r="C292">
            <v>0.26666666666666666</v>
          </cell>
        </row>
        <row r="293">
          <cell r="C293">
            <v>0.53333333333333333</v>
          </cell>
        </row>
        <row r="294">
          <cell r="C294">
            <v>0.13333333333333333</v>
          </cell>
        </row>
        <row r="314">
          <cell r="B314" t="str">
            <v>Si</v>
          </cell>
          <cell r="C314">
            <v>0.73333333333333328</v>
          </cell>
        </row>
        <row r="315">
          <cell r="B315" t="str">
            <v>No</v>
          </cell>
          <cell r="C315">
            <v>0.26666666666666666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0" t="s">
        <v>0</v>
      </c>
      <c r="C46" s="70"/>
      <c r="D46" s="70"/>
      <c r="E46" s="70"/>
      <c r="F46" s="70"/>
      <c r="G46" s="70"/>
      <c r="H46" s="70"/>
      <c r="I46" s="70"/>
      <c r="J46" s="70"/>
      <c r="K46" s="70"/>
      <c r="L46" s="70"/>
      <c r="M46" s="70"/>
      <c r="N46" s="70"/>
      <c r="O46" s="70"/>
    </row>
    <row r="47" spans="2:18" ht="409.6" customHeight="1">
      <c r="B47" s="71" t="s">
        <v>189</v>
      </c>
      <c r="C47" s="71"/>
      <c r="D47" s="71"/>
      <c r="E47" s="71"/>
      <c r="F47" s="71"/>
      <c r="G47" s="71"/>
      <c r="H47" s="71"/>
      <c r="I47" s="71"/>
      <c r="J47" s="71"/>
      <c r="K47" s="71"/>
      <c r="L47" s="71"/>
      <c r="M47" s="71"/>
      <c r="N47" s="71"/>
      <c r="O47" s="71"/>
      <c r="R47" s="3"/>
    </row>
    <row r="49" spans="2:15" ht="36.75" customHeight="1">
      <c r="B49" s="4" t="s">
        <v>1</v>
      </c>
    </row>
    <row r="50" spans="2:15" ht="14.45" customHeight="1">
      <c r="B50" s="72" t="s">
        <v>187</v>
      </c>
      <c r="C50" s="73"/>
      <c r="D50" s="73"/>
      <c r="E50" s="73"/>
      <c r="F50" s="73"/>
      <c r="G50" s="73"/>
      <c r="H50" s="73"/>
      <c r="I50" s="73"/>
      <c r="J50" s="73"/>
      <c r="K50" s="73"/>
      <c r="L50" s="73"/>
      <c r="M50" s="73"/>
      <c r="N50" s="73"/>
    </row>
    <row r="51" spans="2:15" ht="14.45" customHeight="1">
      <c r="B51" s="73"/>
      <c r="C51" s="73"/>
      <c r="D51" s="73"/>
      <c r="E51" s="73"/>
      <c r="F51" s="73"/>
      <c r="G51" s="73"/>
      <c r="H51" s="73"/>
      <c r="I51" s="73"/>
      <c r="J51" s="73"/>
      <c r="K51" s="73"/>
      <c r="L51" s="73"/>
      <c r="M51" s="73"/>
      <c r="N51" s="73"/>
    </row>
    <row r="52" spans="2:15" ht="14.45" customHeight="1">
      <c r="B52" s="73"/>
      <c r="C52" s="73"/>
      <c r="D52" s="73"/>
      <c r="E52" s="73"/>
      <c r="F52" s="73"/>
      <c r="G52" s="73"/>
      <c r="H52" s="73"/>
      <c r="I52" s="73"/>
      <c r="J52" s="73"/>
      <c r="K52" s="73"/>
      <c r="L52" s="73"/>
      <c r="M52" s="73"/>
      <c r="N52" s="73"/>
    </row>
    <row r="53" spans="2:15" ht="14.45" customHeight="1">
      <c r="B53" s="73"/>
      <c r="C53" s="73"/>
      <c r="D53" s="73"/>
      <c r="E53" s="73"/>
      <c r="F53" s="73"/>
      <c r="G53" s="73"/>
      <c r="H53" s="73"/>
      <c r="I53" s="73"/>
      <c r="J53" s="73"/>
      <c r="K53" s="73"/>
      <c r="L53" s="73"/>
      <c r="M53" s="73"/>
      <c r="N53" s="73"/>
    </row>
    <row r="54" spans="2:15" ht="14.45" customHeight="1">
      <c r="B54" s="73"/>
      <c r="C54" s="73"/>
      <c r="D54" s="73"/>
      <c r="E54" s="73"/>
      <c r="F54" s="73"/>
      <c r="G54" s="73"/>
      <c r="H54" s="73"/>
      <c r="I54" s="73"/>
      <c r="J54" s="73"/>
      <c r="K54" s="73"/>
      <c r="L54" s="73"/>
      <c r="M54" s="73"/>
      <c r="N54" s="73"/>
    </row>
    <row r="55" spans="2:15" ht="14.45" customHeight="1">
      <c r="B55" s="73"/>
      <c r="C55" s="73"/>
      <c r="D55" s="73"/>
      <c r="E55" s="73"/>
      <c r="F55" s="73"/>
      <c r="G55" s="73"/>
      <c r="H55" s="73"/>
      <c r="I55" s="73"/>
      <c r="J55" s="73"/>
      <c r="K55" s="73"/>
      <c r="L55" s="73"/>
      <c r="M55" s="73"/>
      <c r="N55" s="73"/>
    </row>
    <row r="56" spans="2:15" ht="14.45" customHeight="1">
      <c r="B56" s="73"/>
      <c r="C56" s="73"/>
      <c r="D56" s="73"/>
      <c r="E56" s="73"/>
      <c r="F56" s="73"/>
      <c r="G56" s="73"/>
      <c r="H56" s="73"/>
      <c r="I56" s="73"/>
      <c r="J56" s="73"/>
      <c r="K56" s="73"/>
      <c r="L56" s="73"/>
      <c r="M56" s="73"/>
      <c r="N56" s="73"/>
    </row>
    <row r="57" spans="2:15" ht="14.45" customHeight="1">
      <c r="B57" s="73"/>
      <c r="C57" s="73"/>
      <c r="D57" s="73"/>
      <c r="E57" s="73"/>
      <c r="F57" s="73"/>
      <c r="G57" s="73"/>
      <c r="H57" s="73"/>
      <c r="I57" s="73"/>
      <c r="J57" s="73"/>
      <c r="K57" s="73"/>
      <c r="L57" s="73"/>
      <c r="M57" s="73"/>
      <c r="N57" s="73"/>
    </row>
    <row r="58" spans="2:15" ht="14.45" customHeight="1">
      <c r="B58" s="73"/>
      <c r="C58" s="73"/>
      <c r="D58" s="73"/>
      <c r="E58" s="73"/>
      <c r="F58" s="73"/>
      <c r="G58" s="73"/>
      <c r="H58" s="73"/>
      <c r="I58" s="73"/>
      <c r="J58" s="73"/>
      <c r="K58" s="73"/>
      <c r="L58" s="73"/>
      <c r="M58" s="73"/>
      <c r="N58" s="73"/>
    </row>
    <row r="59" spans="2:15" ht="54" customHeight="1">
      <c r="B59" s="73"/>
      <c r="C59" s="73"/>
      <c r="D59" s="73"/>
      <c r="E59" s="73"/>
      <c r="F59" s="73"/>
      <c r="G59" s="73"/>
      <c r="H59" s="73"/>
      <c r="I59" s="73"/>
      <c r="J59" s="73"/>
      <c r="K59" s="73"/>
      <c r="L59" s="73"/>
      <c r="M59" s="73"/>
      <c r="N59" s="73"/>
    </row>
    <row r="61" spans="2:15" ht="132.75" customHeight="1">
      <c r="B61" s="74" t="s">
        <v>188</v>
      </c>
      <c r="C61" s="75"/>
      <c r="D61" s="75"/>
      <c r="E61" s="75"/>
      <c r="F61" s="75"/>
      <c r="G61" s="75"/>
      <c r="H61" s="75"/>
      <c r="I61" s="75"/>
      <c r="J61" s="75"/>
      <c r="K61" s="75"/>
      <c r="L61" s="75"/>
      <c r="M61" s="75"/>
      <c r="N61" s="75"/>
      <c r="O61" s="75"/>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32437-BBD1-415C-AACD-734C4D4323C2}">
  <dimension ref="B10:R433"/>
  <sheetViews>
    <sheetView topLeftCell="A11" workbookViewId="0">
      <selection activeCell="H19" sqref="H1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81" t="s">
        <v>217</v>
      </c>
      <c r="C12" s="81"/>
      <c r="D12" s="81"/>
      <c r="E12" s="81"/>
      <c r="F12" s="81"/>
    </row>
    <row r="13" spans="2:6">
      <c r="B13" s="5" t="s">
        <v>3</v>
      </c>
    </row>
    <row r="14" spans="2:6">
      <c r="B14" s="5"/>
    </row>
    <row r="15" spans="2:6">
      <c r="B15" s="5"/>
    </row>
    <row r="16" spans="2:6">
      <c r="B16" s="5"/>
    </row>
    <row r="17" spans="2:2">
      <c r="B17" s="5"/>
    </row>
    <row r="18" spans="2:2">
      <c r="B18" s="5"/>
    </row>
    <row r="28" spans="2:2" ht="123" customHeight="1"/>
    <row r="29" spans="2:2" ht="21">
      <c r="B29" s="6" t="s">
        <v>218</v>
      </c>
    </row>
    <row r="30" spans="2:2" ht="21">
      <c r="B30" s="6" t="s">
        <v>219</v>
      </c>
    </row>
    <row r="32" spans="2:2" ht="15.75">
      <c r="B32" s="7" t="s">
        <v>4</v>
      </c>
    </row>
    <row r="34" spans="2:7">
      <c r="B34" s="8" t="s">
        <v>4</v>
      </c>
      <c r="C34" s="64" t="s">
        <v>5</v>
      </c>
      <c r="D34" s="64" t="s">
        <v>6</v>
      </c>
      <c r="F34" s="8" t="s">
        <v>4</v>
      </c>
      <c r="G34" s="64" t="s">
        <v>6</v>
      </c>
    </row>
    <row r="35" spans="2:7">
      <c r="B35" s="9" t="s">
        <v>7</v>
      </c>
      <c r="C35" s="27">
        <v>8</v>
      </c>
      <c r="D35" s="10">
        <f>C35/$C$37</f>
        <v>0.53333333333333333</v>
      </c>
      <c r="F35" s="9" t="s">
        <v>7</v>
      </c>
      <c r="G35" s="10">
        <f>D35</f>
        <v>0.53333333333333333</v>
      </c>
    </row>
    <row r="36" spans="2:7">
      <c r="B36" s="9" t="s">
        <v>8</v>
      </c>
      <c r="C36" s="27">
        <v>7</v>
      </c>
      <c r="D36" s="10">
        <f t="shared" ref="D36:D37" si="0">C36/$C$37</f>
        <v>0.46666666666666667</v>
      </c>
      <c r="F36" s="9" t="s">
        <v>8</v>
      </c>
      <c r="G36" s="10">
        <f>D36</f>
        <v>0.46666666666666667</v>
      </c>
    </row>
    <row r="37" spans="2:7">
      <c r="B37" s="9" t="s">
        <v>9</v>
      </c>
      <c r="C37" s="28">
        <f>SUM(C35:C36)</f>
        <v>15</v>
      </c>
      <c r="D37" s="10">
        <f t="shared" si="0"/>
        <v>1</v>
      </c>
      <c r="F37" s="9" t="s">
        <v>9</v>
      </c>
      <c r="G37" s="10">
        <f>D37</f>
        <v>1</v>
      </c>
    </row>
    <row r="57" spans="2:7" ht="15.75">
      <c r="B57" s="7" t="s">
        <v>10</v>
      </c>
    </row>
    <row r="59" spans="2:7">
      <c r="B59" s="8" t="s">
        <v>10</v>
      </c>
      <c r="C59" s="64" t="s">
        <v>5</v>
      </c>
      <c r="D59" s="64" t="s">
        <v>6</v>
      </c>
      <c r="F59" s="8" t="s">
        <v>10</v>
      </c>
      <c r="G59" s="64" t="s">
        <v>6</v>
      </c>
    </row>
    <row r="60" spans="2:7">
      <c r="B60" s="9" t="s">
        <v>11</v>
      </c>
      <c r="C60" s="27">
        <v>6</v>
      </c>
      <c r="D60" s="10">
        <f>C60/$C$37</f>
        <v>0.4</v>
      </c>
      <c r="F60" s="9" t="s">
        <v>11</v>
      </c>
      <c r="G60" s="10">
        <f>D60</f>
        <v>0.4</v>
      </c>
    </row>
    <row r="61" spans="2:7">
      <c r="B61" s="9" t="s">
        <v>12</v>
      </c>
      <c r="C61" s="27">
        <v>9</v>
      </c>
      <c r="D61" s="10">
        <f t="shared" ref="D61:D63" si="1">C61/$C$37</f>
        <v>0.6</v>
      </c>
      <c r="F61" s="9" t="s">
        <v>12</v>
      </c>
      <c r="G61" s="10">
        <f>D61</f>
        <v>0.6</v>
      </c>
    </row>
    <row r="62" spans="2:7">
      <c r="B62" s="9" t="s">
        <v>13</v>
      </c>
      <c r="C62" s="27">
        <v>0</v>
      </c>
      <c r="D62" s="10">
        <f t="shared" si="1"/>
        <v>0</v>
      </c>
      <c r="F62" s="9" t="s">
        <v>14</v>
      </c>
      <c r="G62" s="10">
        <f>D62</f>
        <v>0</v>
      </c>
    </row>
    <row r="63" spans="2:7">
      <c r="B63" s="9" t="s">
        <v>9</v>
      </c>
      <c r="C63" s="28">
        <f>SUM(C60:C62)</f>
        <v>15</v>
      </c>
      <c r="D63" s="10">
        <f t="shared" si="1"/>
        <v>1</v>
      </c>
      <c r="F63" s="9" t="s">
        <v>9</v>
      </c>
      <c r="G63" s="10">
        <f>D63</f>
        <v>1</v>
      </c>
    </row>
    <row r="83" spans="2:7" ht="15.75">
      <c r="B83" s="7" t="s">
        <v>15</v>
      </c>
    </row>
    <row r="85" spans="2:7">
      <c r="B85" s="8" t="s">
        <v>16</v>
      </c>
      <c r="C85" s="64" t="s">
        <v>5</v>
      </c>
      <c r="D85" s="64" t="s">
        <v>6</v>
      </c>
      <c r="F85" s="8" t="s">
        <v>16</v>
      </c>
      <c r="G85" s="64" t="s">
        <v>6</v>
      </c>
    </row>
    <row r="86" spans="2:7">
      <c r="B86" s="29">
        <v>0</v>
      </c>
      <c r="C86" s="27">
        <v>13</v>
      </c>
      <c r="D86" s="10">
        <f>C86/$C$37</f>
        <v>0.8666666666666667</v>
      </c>
      <c r="F86" s="29">
        <v>0</v>
      </c>
      <c r="G86" s="10">
        <f>D86</f>
        <v>0.8666666666666667</v>
      </c>
    </row>
    <row r="87" spans="2:7">
      <c r="B87" s="29">
        <v>1</v>
      </c>
      <c r="C87" s="27">
        <v>0</v>
      </c>
      <c r="D87" s="10">
        <f t="shared" ref="D87:D90" si="2">C87/$C$37</f>
        <v>0</v>
      </c>
      <c r="F87" s="29">
        <v>1</v>
      </c>
      <c r="G87" s="10">
        <f>D87</f>
        <v>0</v>
      </c>
    </row>
    <row r="88" spans="2:7">
      <c r="B88" s="29">
        <v>2</v>
      </c>
      <c r="C88" s="27">
        <v>1</v>
      </c>
      <c r="D88" s="10">
        <f t="shared" si="2"/>
        <v>6.6666666666666666E-2</v>
      </c>
      <c r="F88" s="29">
        <v>2</v>
      </c>
      <c r="G88" s="10">
        <f>D88</f>
        <v>6.6666666666666666E-2</v>
      </c>
    </row>
    <row r="89" spans="2:7">
      <c r="B89" s="58" t="s">
        <v>17</v>
      </c>
      <c r="C89" s="27">
        <v>1</v>
      </c>
      <c r="D89" s="10">
        <f t="shared" si="2"/>
        <v>6.6666666666666666E-2</v>
      </c>
      <c r="F89" s="58" t="s">
        <v>17</v>
      </c>
      <c r="G89" s="10">
        <f>D89</f>
        <v>6.6666666666666666E-2</v>
      </c>
    </row>
    <row r="90" spans="2:7">
      <c r="B90" s="29" t="s">
        <v>9</v>
      </c>
      <c r="C90" s="28">
        <f>SUM(C86:C89)</f>
        <v>15</v>
      </c>
      <c r="D90" s="10">
        <f t="shared" si="2"/>
        <v>1</v>
      </c>
      <c r="F90" s="9" t="s">
        <v>9</v>
      </c>
      <c r="G90" s="10">
        <f>D90</f>
        <v>1</v>
      </c>
    </row>
    <row r="110" spans="2:2" ht="15.75">
      <c r="B110" s="7" t="s">
        <v>18</v>
      </c>
    </row>
    <row r="111" spans="2:2" ht="15.75">
      <c r="B111" s="7"/>
    </row>
    <row r="113" spans="2:12" ht="84" customHeight="1">
      <c r="B113" s="82" t="s">
        <v>19</v>
      </c>
      <c r="C113" s="82"/>
      <c r="D113" s="82"/>
      <c r="E113" s="83" t="s">
        <v>5</v>
      </c>
      <c r="F113" s="83"/>
      <c r="H113" s="82" t="s">
        <v>20</v>
      </c>
      <c r="I113" s="82"/>
      <c r="J113" s="82"/>
      <c r="K113" s="83" t="s">
        <v>5</v>
      </c>
      <c r="L113" s="83"/>
    </row>
    <row r="114" spans="2:12">
      <c r="B114" s="78" t="s">
        <v>21</v>
      </c>
      <c r="C114" s="78"/>
      <c r="D114" s="78"/>
      <c r="E114" s="79">
        <v>14</v>
      </c>
      <c r="F114" s="79"/>
      <c r="H114" s="80" t="s">
        <v>22</v>
      </c>
      <c r="I114" s="80"/>
      <c r="J114" s="80"/>
      <c r="K114" s="76">
        <v>5</v>
      </c>
      <c r="L114" s="77"/>
    </row>
    <row r="115" spans="2:12">
      <c r="B115" s="78" t="s">
        <v>23</v>
      </c>
      <c r="C115" s="78"/>
      <c r="D115" s="78"/>
      <c r="E115" s="79">
        <v>1</v>
      </c>
      <c r="F115" s="79"/>
      <c r="H115" s="80" t="s">
        <v>24</v>
      </c>
      <c r="I115" s="80"/>
      <c r="J115" s="80"/>
      <c r="K115" s="76">
        <v>2</v>
      </c>
      <c r="L115" s="77"/>
    </row>
    <row r="116" spans="2:12">
      <c r="B116" s="78" t="s">
        <v>25</v>
      </c>
      <c r="C116" s="78"/>
      <c r="D116" s="78"/>
      <c r="E116" s="79">
        <v>0</v>
      </c>
      <c r="F116" s="79"/>
      <c r="H116" s="80" t="s">
        <v>26</v>
      </c>
      <c r="I116" s="80"/>
      <c r="J116" s="80"/>
      <c r="K116" s="76">
        <v>8</v>
      </c>
      <c r="L116" s="77"/>
    </row>
    <row r="117" spans="2:12">
      <c r="B117" s="78" t="s">
        <v>27</v>
      </c>
      <c r="C117" s="78"/>
      <c r="D117" s="78"/>
      <c r="E117" s="79">
        <v>0</v>
      </c>
      <c r="F117" s="79"/>
      <c r="H117" s="53"/>
      <c r="I117" s="53"/>
      <c r="J117" s="53"/>
      <c r="K117" s="63"/>
      <c r="L117" s="63"/>
    </row>
    <row r="118" spans="2:12">
      <c r="B118" s="78" t="s">
        <v>28</v>
      </c>
      <c r="C118" s="78"/>
      <c r="D118" s="78"/>
      <c r="E118" s="79">
        <v>0</v>
      </c>
      <c r="F118" s="79"/>
      <c r="H118" s="53"/>
      <c r="I118" s="53"/>
      <c r="J118" s="53"/>
      <c r="K118" s="63"/>
      <c r="L118" s="63"/>
    </row>
    <row r="119" spans="2:12">
      <c r="B119" s="78" t="s">
        <v>29</v>
      </c>
      <c r="C119" s="78"/>
      <c r="D119" s="78"/>
      <c r="E119" s="79">
        <v>0</v>
      </c>
      <c r="F119" s="79"/>
      <c r="H119" s="53"/>
      <c r="I119" s="53"/>
      <c r="J119" s="53"/>
      <c r="K119" s="63"/>
      <c r="L119" s="63"/>
    </row>
    <row r="120" spans="2:12">
      <c r="B120" s="54"/>
      <c r="C120" s="54"/>
      <c r="D120" s="54"/>
      <c r="E120" s="63"/>
      <c r="F120" s="63"/>
      <c r="H120" s="53"/>
      <c r="I120" s="53"/>
      <c r="J120" s="53"/>
      <c r="K120" s="63"/>
      <c r="L120" s="63"/>
    </row>
    <row r="122" spans="2:12">
      <c r="B122" s="87" t="s">
        <v>30</v>
      </c>
      <c r="C122" s="87"/>
      <c r="D122" s="87"/>
      <c r="E122" s="87" t="s">
        <v>6</v>
      </c>
      <c r="F122" s="87"/>
      <c r="H122" s="87" t="s">
        <v>31</v>
      </c>
      <c r="I122" s="87"/>
      <c r="J122" s="87"/>
      <c r="K122" s="88" t="s">
        <v>6</v>
      </c>
      <c r="L122" s="89"/>
    </row>
    <row r="123" spans="2:12">
      <c r="B123" s="78" t="s">
        <v>21</v>
      </c>
      <c r="C123" s="78"/>
      <c r="D123" s="78"/>
      <c r="E123" s="84">
        <f>E114/$C$37</f>
        <v>0.93333333333333335</v>
      </c>
      <c r="F123" s="84"/>
      <c r="H123" s="78" t="s">
        <v>32</v>
      </c>
      <c r="I123" s="78"/>
      <c r="J123" s="78"/>
      <c r="K123" s="85">
        <f>K114/$C$37</f>
        <v>0.33333333333333331</v>
      </c>
      <c r="L123" s="86"/>
    </row>
    <row r="124" spans="2:12">
      <c r="B124" s="78" t="s">
        <v>23</v>
      </c>
      <c r="C124" s="78"/>
      <c r="D124" s="78"/>
      <c r="E124" s="84">
        <f t="shared" ref="E124:E128" si="3">E115/$C$37</f>
        <v>6.6666666666666666E-2</v>
      </c>
      <c r="F124" s="84"/>
      <c r="H124" s="80" t="s">
        <v>33</v>
      </c>
      <c r="I124" s="80"/>
      <c r="J124" s="80"/>
      <c r="K124" s="85">
        <f t="shared" ref="K124:K125" si="4">K115/$C$37</f>
        <v>0.13333333333333333</v>
      </c>
      <c r="L124" s="86"/>
    </row>
    <row r="125" spans="2:12">
      <c r="B125" s="78" t="s">
        <v>25</v>
      </c>
      <c r="C125" s="78"/>
      <c r="D125" s="78"/>
      <c r="E125" s="84">
        <f t="shared" si="3"/>
        <v>0</v>
      </c>
      <c r="F125" s="84"/>
      <c r="H125" s="80" t="s">
        <v>26</v>
      </c>
      <c r="I125" s="80"/>
      <c r="J125" s="80"/>
      <c r="K125" s="85">
        <f t="shared" si="4"/>
        <v>0.53333333333333333</v>
      </c>
      <c r="L125" s="86"/>
    </row>
    <row r="126" spans="2:12">
      <c r="B126" s="78" t="s">
        <v>27</v>
      </c>
      <c r="C126" s="78"/>
      <c r="D126" s="78"/>
      <c r="E126" s="84">
        <f t="shared" si="3"/>
        <v>0</v>
      </c>
      <c r="F126" s="84"/>
    </row>
    <row r="127" spans="2:12">
      <c r="B127" s="78" t="s">
        <v>28</v>
      </c>
      <c r="C127" s="78"/>
      <c r="D127" s="78"/>
      <c r="E127" s="84">
        <f t="shared" si="3"/>
        <v>0</v>
      </c>
      <c r="F127" s="84"/>
    </row>
    <row r="128" spans="2:12">
      <c r="B128" s="78" t="s">
        <v>29</v>
      </c>
      <c r="C128" s="78"/>
      <c r="D128" s="78"/>
      <c r="E128" s="84">
        <f t="shared" si="3"/>
        <v>0</v>
      </c>
      <c r="F128" s="84"/>
    </row>
    <row r="150" spans="2:18" ht="15.75">
      <c r="B150" s="7" t="s">
        <v>34</v>
      </c>
    </row>
    <row r="152" spans="2:18" ht="60">
      <c r="B152" s="31" t="s">
        <v>35</v>
      </c>
      <c r="C152" s="31" t="s">
        <v>36</v>
      </c>
      <c r="D152" s="31" t="s">
        <v>37</v>
      </c>
      <c r="E152" s="31" t="s">
        <v>38</v>
      </c>
      <c r="F152" s="65" t="s">
        <v>39</v>
      </c>
      <c r="G152" s="65" t="s">
        <v>40</v>
      </c>
      <c r="H152" s="65" t="s">
        <v>41</v>
      </c>
      <c r="I152" s="65" t="s">
        <v>42</v>
      </c>
      <c r="J152" s="65" t="s">
        <v>43</v>
      </c>
      <c r="K152" s="65" t="s">
        <v>44</v>
      </c>
      <c r="L152" s="65" t="s">
        <v>45</v>
      </c>
      <c r="M152" s="65" t="s">
        <v>46</v>
      </c>
      <c r="N152" s="65" t="s">
        <v>47</v>
      </c>
      <c r="O152" s="65" t="s">
        <v>48</v>
      </c>
      <c r="P152" s="65" t="s">
        <v>49</v>
      </c>
      <c r="Q152" s="65" t="s">
        <v>50</v>
      </c>
      <c r="R152" s="65" t="s">
        <v>51</v>
      </c>
    </row>
    <row r="153" spans="2:18">
      <c r="B153" s="67" t="s">
        <v>154</v>
      </c>
      <c r="C153" s="67" t="s">
        <v>154</v>
      </c>
      <c r="D153" s="67" t="s">
        <v>154</v>
      </c>
      <c r="E153" s="67" t="s">
        <v>154</v>
      </c>
      <c r="F153" s="67" t="s">
        <v>154</v>
      </c>
      <c r="G153" s="67" t="s">
        <v>154</v>
      </c>
      <c r="H153" s="67" t="s">
        <v>220</v>
      </c>
      <c r="I153" s="67" t="s">
        <v>154</v>
      </c>
      <c r="J153" s="67" t="s">
        <v>154</v>
      </c>
      <c r="K153" s="67" t="s">
        <v>154</v>
      </c>
      <c r="L153" s="67" t="s">
        <v>154</v>
      </c>
      <c r="M153" s="67" t="s">
        <v>154</v>
      </c>
      <c r="N153" s="67" t="s">
        <v>154</v>
      </c>
      <c r="O153" s="67" t="s">
        <v>154</v>
      </c>
      <c r="P153" s="67" t="s">
        <v>154</v>
      </c>
      <c r="Q153" s="67" t="s">
        <v>154</v>
      </c>
      <c r="R153" s="67" t="s">
        <v>154</v>
      </c>
    </row>
    <row r="154" spans="2:18">
      <c r="B154" s="67" t="s">
        <v>221</v>
      </c>
      <c r="C154" s="67" t="s">
        <v>222</v>
      </c>
      <c r="D154" s="67">
        <v>3310592</v>
      </c>
      <c r="E154" s="67" t="s">
        <v>223</v>
      </c>
      <c r="F154" s="67" t="s">
        <v>196</v>
      </c>
      <c r="G154" s="67" t="s">
        <v>198</v>
      </c>
      <c r="H154" s="67" t="s">
        <v>148</v>
      </c>
      <c r="I154" s="67" t="s">
        <v>150</v>
      </c>
      <c r="J154" s="67" t="s">
        <v>32</v>
      </c>
      <c r="K154" s="67" t="s">
        <v>197</v>
      </c>
      <c r="L154" s="67" t="s">
        <v>193</v>
      </c>
      <c r="M154" s="67" t="s">
        <v>224</v>
      </c>
      <c r="N154" s="67" t="s">
        <v>216</v>
      </c>
      <c r="O154" s="67" t="s">
        <v>225</v>
      </c>
      <c r="P154" s="67" t="s">
        <v>149</v>
      </c>
      <c r="Q154" s="67" t="s">
        <v>152</v>
      </c>
      <c r="R154" s="67" t="s">
        <v>153</v>
      </c>
    </row>
    <row r="155" spans="2:18">
      <c r="B155" s="67" t="s">
        <v>154</v>
      </c>
      <c r="C155" s="67" t="s">
        <v>154</v>
      </c>
      <c r="D155" s="67" t="s">
        <v>154</v>
      </c>
      <c r="E155" s="67" t="s">
        <v>154</v>
      </c>
      <c r="F155" s="67" t="s">
        <v>154</v>
      </c>
      <c r="G155" s="67" t="s">
        <v>154</v>
      </c>
      <c r="H155" s="67" t="s">
        <v>220</v>
      </c>
      <c r="I155" s="67" t="s">
        <v>154</v>
      </c>
      <c r="J155" s="67" t="s">
        <v>154</v>
      </c>
      <c r="K155" s="67" t="s">
        <v>154</v>
      </c>
      <c r="L155" s="67" t="s">
        <v>154</v>
      </c>
      <c r="M155" s="67" t="s">
        <v>154</v>
      </c>
      <c r="N155" s="67" t="s">
        <v>154</v>
      </c>
      <c r="O155" s="67" t="s">
        <v>154</v>
      </c>
      <c r="P155" s="67" t="s">
        <v>154</v>
      </c>
      <c r="Q155" s="67" t="s">
        <v>154</v>
      </c>
      <c r="R155" s="67" t="s">
        <v>154</v>
      </c>
    </row>
    <row r="156" spans="2:18">
      <c r="B156" s="67" t="s">
        <v>226</v>
      </c>
      <c r="C156" s="67" t="s">
        <v>227</v>
      </c>
      <c r="D156" s="67">
        <v>3300434</v>
      </c>
      <c r="E156" s="67" t="s">
        <v>228</v>
      </c>
      <c r="F156" s="67" t="s">
        <v>196</v>
      </c>
      <c r="G156" s="67" t="s">
        <v>53</v>
      </c>
      <c r="H156" s="67" t="s">
        <v>148</v>
      </c>
      <c r="I156" s="67" t="s">
        <v>194</v>
      </c>
      <c r="J156" s="67" t="s">
        <v>32</v>
      </c>
      <c r="K156" s="67" t="s">
        <v>130</v>
      </c>
      <c r="L156" s="67" t="s">
        <v>151</v>
      </c>
      <c r="M156" s="67" t="s">
        <v>229</v>
      </c>
      <c r="N156" s="67" t="s">
        <v>199</v>
      </c>
      <c r="O156" s="67" t="s">
        <v>230</v>
      </c>
      <c r="P156" s="67" t="s">
        <v>149</v>
      </c>
      <c r="Q156" s="67" t="s">
        <v>231</v>
      </c>
      <c r="R156" s="67" t="s">
        <v>153</v>
      </c>
    </row>
    <row r="157" spans="2:18">
      <c r="B157" s="67" t="s">
        <v>154</v>
      </c>
      <c r="C157" s="67" t="s">
        <v>154</v>
      </c>
      <c r="D157" s="67" t="s">
        <v>154</v>
      </c>
      <c r="E157" s="67" t="s">
        <v>154</v>
      </c>
      <c r="F157" s="67" t="s">
        <v>154</v>
      </c>
      <c r="G157" s="67" t="s">
        <v>154</v>
      </c>
      <c r="H157" s="67" t="s">
        <v>154</v>
      </c>
      <c r="I157" s="67" t="s">
        <v>154</v>
      </c>
      <c r="J157" s="67" t="s">
        <v>154</v>
      </c>
      <c r="K157" s="67" t="s">
        <v>154</v>
      </c>
      <c r="L157" s="67" t="s">
        <v>154</v>
      </c>
      <c r="M157" s="67" t="s">
        <v>154</v>
      </c>
      <c r="N157" s="67" t="s">
        <v>154</v>
      </c>
      <c r="O157" s="67" t="s">
        <v>154</v>
      </c>
      <c r="P157" s="67" t="s">
        <v>154</v>
      </c>
      <c r="Q157" s="67" t="s">
        <v>154</v>
      </c>
      <c r="R157" s="67" t="s">
        <v>154</v>
      </c>
    </row>
    <row r="158" spans="2:18">
      <c r="B158" s="67" t="s">
        <v>154</v>
      </c>
      <c r="C158" s="67" t="s">
        <v>154</v>
      </c>
      <c r="D158" s="67" t="s">
        <v>154</v>
      </c>
      <c r="E158" s="67" t="s">
        <v>154</v>
      </c>
      <c r="F158" s="67" t="s">
        <v>154</v>
      </c>
      <c r="G158" s="67" t="s">
        <v>154</v>
      </c>
      <c r="H158" s="67" t="s">
        <v>191</v>
      </c>
      <c r="I158" s="67" t="s">
        <v>154</v>
      </c>
      <c r="J158" s="67" t="s">
        <v>154</v>
      </c>
      <c r="K158" s="67" t="s">
        <v>154</v>
      </c>
      <c r="L158" s="67" t="s">
        <v>154</v>
      </c>
      <c r="M158" s="67" t="s">
        <v>154</v>
      </c>
      <c r="N158" s="67" t="s">
        <v>154</v>
      </c>
      <c r="O158" s="67" t="s">
        <v>154</v>
      </c>
      <c r="P158" s="67" t="s">
        <v>154</v>
      </c>
      <c r="Q158" s="67" t="s">
        <v>154</v>
      </c>
      <c r="R158" s="67" t="s">
        <v>154</v>
      </c>
    </row>
    <row r="159" spans="2:18">
      <c r="B159" s="67" t="s">
        <v>154</v>
      </c>
      <c r="C159" s="67" t="s">
        <v>154</v>
      </c>
      <c r="D159" s="67" t="s">
        <v>154</v>
      </c>
      <c r="E159" s="67" t="s">
        <v>154</v>
      </c>
      <c r="F159" s="67" t="s">
        <v>154</v>
      </c>
      <c r="G159" s="67" t="s">
        <v>154</v>
      </c>
      <c r="H159" s="67" t="s">
        <v>191</v>
      </c>
      <c r="I159" s="67" t="s">
        <v>154</v>
      </c>
      <c r="J159" s="67" t="s">
        <v>154</v>
      </c>
      <c r="K159" s="67" t="s">
        <v>154</v>
      </c>
      <c r="L159" s="67" t="s">
        <v>154</v>
      </c>
      <c r="M159" s="67" t="s">
        <v>154</v>
      </c>
      <c r="N159" s="67" t="s">
        <v>154</v>
      </c>
      <c r="O159" s="67" t="s">
        <v>154</v>
      </c>
      <c r="P159" s="67" t="s">
        <v>154</v>
      </c>
      <c r="Q159" s="67" t="s">
        <v>154</v>
      </c>
      <c r="R159" s="67" t="s">
        <v>154</v>
      </c>
    </row>
    <row r="160" spans="2:18">
      <c r="B160" s="67" t="s">
        <v>154</v>
      </c>
      <c r="C160" s="67" t="s">
        <v>154</v>
      </c>
      <c r="D160" s="67" t="s">
        <v>154</v>
      </c>
      <c r="E160" s="67" t="s">
        <v>154</v>
      </c>
      <c r="F160" s="67" t="s">
        <v>154</v>
      </c>
      <c r="G160" s="67" t="s">
        <v>154</v>
      </c>
      <c r="H160" s="67" t="s">
        <v>154</v>
      </c>
      <c r="I160" s="67" t="s">
        <v>154</v>
      </c>
      <c r="J160" s="67" t="s">
        <v>154</v>
      </c>
      <c r="K160" s="67" t="s">
        <v>154</v>
      </c>
      <c r="L160" s="67" t="s">
        <v>154</v>
      </c>
      <c r="M160" s="67" t="s">
        <v>154</v>
      </c>
      <c r="N160" s="67" t="s">
        <v>154</v>
      </c>
      <c r="O160" s="67" t="s">
        <v>154</v>
      </c>
      <c r="P160" s="67" t="s">
        <v>154</v>
      </c>
      <c r="Q160" s="67" t="s">
        <v>154</v>
      </c>
      <c r="R160" s="67" t="s">
        <v>154</v>
      </c>
    </row>
    <row r="161" spans="2:18">
      <c r="B161" s="67" t="s">
        <v>232</v>
      </c>
      <c r="C161" s="67" t="s">
        <v>233</v>
      </c>
      <c r="D161" s="67" t="s">
        <v>234</v>
      </c>
      <c r="E161" s="67" t="s">
        <v>235</v>
      </c>
      <c r="F161" s="67" t="s">
        <v>195</v>
      </c>
      <c r="G161" s="67" t="s">
        <v>53</v>
      </c>
      <c r="H161" s="67" t="s">
        <v>148</v>
      </c>
      <c r="I161" s="67" t="s">
        <v>150</v>
      </c>
      <c r="J161" s="67" t="s">
        <v>32</v>
      </c>
      <c r="K161" s="67" t="s">
        <v>130</v>
      </c>
      <c r="L161" s="67" t="s">
        <v>151</v>
      </c>
      <c r="M161" s="67" t="s">
        <v>236</v>
      </c>
      <c r="N161" s="67" t="s">
        <v>237</v>
      </c>
      <c r="O161" s="67" t="s">
        <v>238</v>
      </c>
      <c r="P161" s="67" t="s">
        <v>149</v>
      </c>
      <c r="Q161" s="67" t="s">
        <v>152</v>
      </c>
      <c r="R161" s="67" t="s">
        <v>153</v>
      </c>
    </row>
    <row r="162" spans="2:18">
      <c r="B162" s="67" t="s">
        <v>239</v>
      </c>
      <c r="C162" s="67" t="s">
        <v>240</v>
      </c>
      <c r="D162" s="67">
        <v>3314292</v>
      </c>
      <c r="E162" s="67" t="s">
        <v>241</v>
      </c>
      <c r="F162" s="67" t="s">
        <v>242</v>
      </c>
      <c r="G162" s="67" t="s">
        <v>198</v>
      </c>
      <c r="H162" s="67" t="s">
        <v>148</v>
      </c>
      <c r="I162" s="67" t="s">
        <v>150</v>
      </c>
      <c r="J162" s="67" t="s">
        <v>32</v>
      </c>
      <c r="K162" s="67" t="s">
        <v>197</v>
      </c>
      <c r="L162" s="67" t="s">
        <v>160</v>
      </c>
      <c r="M162" s="67" t="s">
        <v>243</v>
      </c>
      <c r="N162" s="67" t="s">
        <v>244</v>
      </c>
      <c r="O162" s="67" t="s">
        <v>245</v>
      </c>
      <c r="P162" s="67" t="s">
        <v>158</v>
      </c>
      <c r="Q162" s="67" t="s">
        <v>159</v>
      </c>
      <c r="R162" s="67" t="s">
        <v>157</v>
      </c>
    </row>
    <row r="163" spans="2:18">
      <c r="B163" s="67" t="s">
        <v>246</v>
      </c>
      <c r="C163" s="67" t="s">
        <v>247</v>
      </c>
      <c r="D163" s="67">
        <v>7411780</v>
      </c>
      <c r="E163" s="67" t="s">
        <v>248</v>
      </c>
      <c r="F163" s="67" t="s">
        <v>196</v>
      </c>
      <c r="G163" s="67" t="s">
        <v>249</v>
      </c>
      <c r="H163" s="67" t="s">
        <v>148</v>
      </c>
      <c r="I163" s="67" t="s">
        <v>150</v>
      </c>
      <c r="J163" s="67" t="s">
        <v>32</v>
      </c>
      <c r="K163" s="67" t="s">
        <v>130</v>
      </c>
      <c r="L163" s="67" t="s">
        <v>193</v>
      </c>
      <c r="M163" s="67" t="s">
        <v>250</v>
      </c>
      <c r="N163" s="67" t="s">
        <v>251</v>
      </c>
      <c r="O163" s="67" t="s">
        <v>252</v>
      </c>
      <c r="P163" s="67" t="s">
        <v>253</v>
      </c>
      <c r="Q163" s="67" t="s">
        <v>192</v>
      </c>
      <c r="R163" s="67" t="s">
        <v>153</v>
      </c>
    </row>
    <row r="164" spans="2:18">
      <c r="B164" s="67" t="s">
        <v>154</v>
      </c>
      <c r="C164" s="67" t="s">
        <v>154</v>
      </c>
      <c r="D164" s="67" t="s">
        <v>154</v>
      </c>
      <c r="E164" s="67" t="s">
        <v>154</v>
      </c>
      <c r="F164" s="67" t="s">
        <v>154</v>
      </c>
      <c r="G164" s="67" t="s">
        <v>154</v>
      </c>
      <c r="H164" s="67" t="s">
        <v>191</v>
      </c>
      <c r="I164" s="67" t="s">
        <v>154</v>
      </c>
      <c r="J164" s="67" t="s">
        <v>154</v>
      </c>
      <c r="K164" s="67" t="s">
        <v>154</v>
      </c>
      <c r="L164" s="67" t="s">
        <v>154</v>
      </c>
      <c r="M164" s="67" t="s">
        <v>154</v>
      </c>
      <c r="N164" s="67" t="s">
        <v>154</v>
      </c>
      <c r="O164" s="67" t="s">
        <v>154</v>
      </c>
      <c r="P164" s="67" t="s">
        <v>154</v>
      </c>
      <c r="Q164" s="67" t="s">
        <v>154</v>
      </c>
      <c r="R164" s="67" t="s">
        <v>154</v>
      </c>
    </row>
    <row r="165" spans="2:18">
      <c r="B165" s="67" t="s">
        <v>154</v>
      </c>
      <c r="C165" s="67" t="s">
        <v>154</v>
      </c>
      <c r="D165" s="67" t="s">
        <v>154</v>
      </c>
      <c r="E165" s="67" t="s">
        <v>154</v>
      </c>
      <c r="F165" s="67" t="s">
        <v>154</v>
      </c>
      <c r="G165" s="67" t="s">
        <v>154</v>
      </c>
      <c r="H165" s="67" t="s">
        <v>191</v>
      </c>
      <c r="I165" s="67" t="s">
        <v>154</v>
      </c>
      <c r="J165" s="67" t="s">
        <v>154</v>
      </c>
      <c r="K165" s="67" t="s">
        <v>154</v>
      </c>
      <c r="L165" s="67" t="s">
        <v>154</v>
      </c>
      <c r="M165" s="67" t="s">
        <v>154</v>
      </c>
      <c r="N165" s="67" t="s">
        <v>154</v>
      </c>
      <c r="O165" s="67" t="s">
        <v>154</v>
      </c>
      <c r="P165" s="67" t="s">
        <v>154</v>
      </c>
      <c r="Q165" s="67" t="s">
        <v>154</v>
      </c>
      <c r="R165" s="67" t="s">
        <v>154</v>
      </c>
    </row>
    <row r="166" spans="2:18">
      <c r="B166" s="67" t="s">
        <v>155</v>
      </c>
      <c r="C166" s="67" t="s">
        <v>205</v>
      </c>
      <c r="D166" s="67">
        <v>3137300</v>
      </c>
      <c r="E166" s="67" t="s">
        <v>254</v>
      </c>
      <c r="F166" s="67" t="s">
        <v>196</v>
      </c>
      <c r="G166" s="67" t="s">
        <v>53</v>
      </c>
      <c r="H166" s="67" t="s">
        <v>148</v>
      </c>
      <c r="I166" s="67" t="s">
        <v>156</v>
      </c>
      <c r="J166" s="67" t="s">
        <v>32</v>
      </c>
      <c r="K166" s="67" t="s">
        <v>130</v>
      </c>
      <c r="L166" s="67" t="s">
        <v>160</v>
      </c>
      <c r="M166" s="67" t="s">
        <v>255</v>
      </c>
      <c r="N166" s="67" t="s">
        <v>199</v>
      </c>
      <c r="O166" s="67" t="s">
        <v>256</v>
      </c>
      <c r="P166" s="67" t="s">
        <v>149</v>
      </c>
      <c r="Q166" s="67" t="s">
        <v>152</v>
      </c>
      <c r="R166" s="67" t="s">
        <v>153</v>
      </c>
    </row>
    <row r="167" spans="2:18">
      <c r="B167" s="67" t="s">
        <v>257</v>
      </c>
      <c r="C167" s="67" t="s">
        <v>258</v>
      </c>
      <c r="D167" s="67">
        <v>3248100</v>
      </c>
      <c r="E167" s="67" t="s">
        <v>259</v>
      </c>
      <c r="F167" s="67" t="s">
        <v>195</v>
      </c>
      <c r="G167" s="67" t="s">
        <v>53</v>
      </c>
      <c r="H167" s="67" t="s">
        <v>148</v>
      </c>
      <c r="I167" s="67" t="s">
        <v>150</v>
      </c>
      <c r="J167" s="67" t="s">
        <v>32</v>
      </c>
      <c r="K167" s="67" t="s">
        <v>130</v>
      </c>
      <c r="L167" s="67" t="s">
        <v>151</v>
      </c>
      <c r="M167" s="67" t="s">
        <v>260</v>
      </c>
      <c r="N167" s="67" t="s">
        <v>199</v>
      </c>
      <c r="O167" s="67" t="s">
        <v>261</v>
      </c>
      <c r="P167" s="67" t="s">
        <v>149</v>
      </c>
      <c r="Q167" s="67" t="s">
        <v>152</v>
      </c>
      <c r="R167" s="67" t="s">
        <v>153</v>
      </c>
    </row>
    <row r="169" spans="2:18">
      <c r="B169" s="13" t="s">
        <v>52</v>
      </c>
      <c r="C169" s="11" t="s">
        <v>5</v>
      </c>
      <c r="D169" s="11" t="s">
        <v>6</v>
      </c>
    </row>
    <row r="170" spans="2:18">
      <c r="B170" s="67" t="s">
        <v>53</v>
      </c>
      <c r="C170" s="58">
        <v>4</v>
      </c>
      <c r="D170" s="14">
        <f>C170/$C$174</f>
        <v>0.26666666666666666</v>
      </c>
    </row>
    <row r="171" spans="2:18">
      <c r="B171" s="67" t="s">
        <v>249</v>
      </c>
      <c r="C171" s="58">
        <v>1</v>
      </c>
      <c r="D171" s="14">
        <f>C171/$C$174</f>
        <v>6.6666666666666666E-2</v>
      </c>
    </row>
    <row r="172" spans="2:18">
      <c r="B172" s="67" t="s">
        <v>198</v>
      </c>
      <c r="C172" s="58">
        <v>2</v>
      </c>
      <c r="D172" s="14">
        <f>C172/$C$174</f>
        <v>0.13333333333333333</v>
      </c>
    </row>
    <row r="173" spans="2:18">
      <c r="B173" s="11" t="s">
        <v>190</v>
      </c>
      <c r="C173" s="58">
        <v>8</v>
      </c>
      <c r="D173" s="14">
        <f>C173/$C$174</f>
        <v>0.53333333333333333</v>
      </c>
    </row>
    <row r="174" spans="2:18">
      <c r="B174" s="11" t="s">
        <v>9</v>
      </c>
      <c r="C174" s="59">
        <f>SUM(C170:C173)</f>
        <v>15</v>
      </c>
      <c r="D174" s="14">
        <f>SUM(D170:D173)</f>
        <v>1</v>
      </c>
    </row>
    <row r="175" spans="2:18">
      <c r="B175" s="90"/>
      <c r="C175" s="90"/>
    </row>
    <row r="176" spans="2:18">
      <c r="B176" s="63"/>
      <c r="C176" s="63"/>
    </row>
    <row r="195" spans="2:5" ht="15.75">
      <c r="B195" s="7" t="s">
        <v>54</v>
      </c>
    </row>
    <row r="197" spans="2:5" ht="69" customHeight="1">
      <c r="B197" s="91" t="s">
        <v>55</v>
      </c>
      <c r="C197" s="92"/>
      <c r="D197" s="15" t="s">
        <v>5</v>
      </c>
      <c r="E197" s="15" t="s">
        <v>6</v>
      </c>
    </row>
    <row r="198" spans="2:5">
      <c r="B198" s="93" t="s">
        <v>32</v>
      </c>
      <c r="C198" s="94"/>
      <c r="D198" s="58">
        <v>9</v>
      </c>
      <c r="E198" s="16">
        <f>D198/$C$37</f>
        <v>0.6</v>
      </c>
    </row>
    <row r="199" spans="2:5">
      <c r="B199" s="95" t="s">
        <v>56</v>
      </c>
      <c r="C199" s="95"/>
      <c r="D199" s="58">
        <v>6</v>
      </c>
      <c r="E199" s="16">
        <f>D199/$C$37</f>
        <v>0.4</v>
      </c>
    </row>
    <row r="200" spans="2:5">
      <c r="B200" s="95" t="s">
        <v>57</v>
      </c>
      <c r="C200" s="95"/>
      <c r="D200" s="58">
        <f>SUM(D198:D199)</f>
        <v>15</v>
      </c>
      <c r="E200" s="30">
        <f>SUM(E198:E199)</f>
        <v>1</v>
      </c>
    </row>
    <row r="201" spans="2:5">
      <c r="B201" s="90"/>
      <c r="C201" s="90"/>
      <c r="D201" s="90"/>
    </row>
    <row r="202" spans="2:5">
      <c r="B202" s="90"/>
      <c r="C202" s="90"/>
      <c r="D202" s="90"/>
    </row>
    <row r="203" spans="2:5">
      <c r="B203" s="90"/>
      <c r="C203" s="90"/>
      <c r="D203" s="90"/>
    </row>
    <row r="204" spans="2:5">
      <c r="B204" s="90"/>
      <c r="C204" s="90"/>
      <c r="D204" s="90"/>
    </row>
    <row r="205" spans="2:5">
      <c r="B205" s="90"/>
      <c r="C205" s="90"/>
      <c r="D205" s="90"/>
    </row>
    <row r="206" spans="2:5">
      <c r="B206" s="90"/>
      <c r="C206" s="90"/>
      <c r="D206" s="90"/>
    </row>
    <row r="213" spans="2:5">
      <c r="B213" s="17" t="s">
        <v>58</v>
      </c>
    </row>
    <row r="215" spans="2:5">
      <c r="B215" s="17" t="s">
        <v>59</v>
      </c>
    </row>
    <row r="216" spans="2:5">
      <c r="B216" s="17"/>
    </row>
    <row r="217" spans="2:5">
      <c r="B217" s="97" t="s">
        <v>60</v>
      </c>
      <c r="C217" s="97"/>
      <c r="D217" s="97"/>
      <c r="E217" s="57" t="s">
        <v>5</v>
      </c>
    </row>
    <row r="218" spans="2:5" ht="48" customHeight="1">
      <c r="B218" s="96" t="s">
        <v>61</v>
      </c>
      <c r="C218" s="96"/>
      <c r="D218" s="96"/>
      <c r="E218" s="58">
        <v>2</v>
      </c>
    </row>
    <row r="219" spans="2:5" ht="36" customHeight="1">
      <c r="B219" s="96" t="s">
        <v>62</v>
      </c>
      <c r="C219" s="96"/>
      <c r="D219" s="96"/>
      <c r="E219" s="58">
        <v>3</v>
      </c>
    </row>
    <row r="220" spans="2:5" ht="60" customHeight="1">
      <c r="B220" s="96" t="s">
        <v>63</v>
      </c>
      <c r="C220" s="96"/>
      <c r="D220" s="96"/>
      <c r="E220" s="58">
        <v>1</v>
      </c>
    </row>
    <row r="221" spans="2:5">
      <c r="B221" s="96" t="s">
        <v>64</v>
      </c>
      <c r="C221" s="96"/>
      <c r="D221" s="96"/>
      <c r="E221" s="58">
        <v>0</v>
      </c>
    </row>
    <row r="222" spans="2:5">
      <c r="B222" s="96" t="s">
        <v>65</v>
      </c>
      <c r="C222" s="96"/>
      <c r="D222" s="96"/>
      <c r="E222" s="58">
        <v>0</v>
      </c>
    </row>
    <row r="223" spans="2:5">
      <c r="B223" s="96" t="s">
        <v>66</v>
      </c>
      <c r="C223" s="96"/>
      <c r="D223" s="96"/>
      <c r="E223" s="58">
        <v>0</v>
      </c>
    </row>
    <row r="224" spans="2:5">
      <c r="B224" s="96" t="s">
        <v>67</v>
      </c>
      <c r="C224" s="96"/>
      <c r="D224" s="96"/>
      <c r="E224" s="58">
        <v>0</v>
      </c>
    </row>
    <row r="225" spans="2:10" ht="24" customHeight="1">
      <c r="B225" s="96" t="s">
        <v>68</v>
      </c>
      <c r="C225" s="96"/>
      <c r="D225" s="96"/>
      <c r="E225" s="58">
        <v>5</v>
      </c>
    </row>
    <row r="231" spans="2:10" ht="15.75">
      <c r="B231" s="7" t="s">
        <v>69</v>
      </c>
    </row>
    <row r="233" spans="2:10" ht="108" customHeight="1">
      <c r="B233" s="100" t="s">
        <v>70</v>
      </c>
      <c r="C233" s="100"/>
      <c r="D233" s="100"/>
      <c r="E233" s="62" t="s">
        <v>5</v>
      </c>
      <c r="F233" s="62" t="s">
        <v>6</v>
      </c>
      <c r="H233" s="95"/>
      <c r="I233" s="95"/>
      <c r="J233" s="62" t="s">
        <v>6</v>
      </c>
    </row>
    <row r="234" spans="2:10">
      <c r="B234" s="78" t="s">
        <v>32</v>
      </c>
      <c r="C234" s="78"/>
      <c r="D234" s="78"/>
      <c r="E234" s="27">
        <v>12</v>
      </c>
      <c r="F234" s="14">
        <f>E234/$C$37</f>
        <v>0.8</v>
      </c>
      <c r="H234" s="101" t="s">
        <v>32</v>
      </c>
      <c r="I234" s="102"/>
      <c r="J234" s="10">
        <f>F234</f>
        <v>0.8</v>
      </c>
    </row>
    <row r="235" spans="2:10">
      <c r="B235" s="78" t="s">
        <v>56</v>
      </c>
      <c r="C235" s="78"/>
      <c r="D235" s="78"/>
      <c r="E235" s="27">
        <v>3</v>
      </c>
      <c r="F235" s="14">
        <f t="shared" ref="F235:F236" si="5">E235/$C$37</f>
        <v>0.2</v>
      </c>
      <c r="H235" s="78" t="s">
        <v>56</v>
      </c>
      <c r="I235" s="78"/>
      <c r="J235" s="10">
        <f>F235</f>
        <v>0.2</v>
      </c>
    </row>
    <row r="236" spans="2:10">
      <c r="B236" s="78" t="s">
        <v>9</v>
      </c>
      <c r="C236" s="78"/>
      <c r="D236" s="78"/>
      <c r="E236" s="28">
        <f>SUM(E234:E235)</f>
        <v>15</v>
      </c>
      <c r="F236" s="14">
        <f t="shared" si="5"/>
        <v>1</v>
      </c>
      <c r="H236" s="78" t="s">
        <v>9</v>
      </c>
      <c r="I236" s="78"/>
      <c r="J236" s="10">
        <f>F236</f>
        <v>1</v>
      </c>
    </row>
    <row r="260" spans="2:5" ht="15.75">
      <c r="B260" s="7" t="s">
        <v>71</v>
      </c>
    </row>
    <row r="261" spans="2:5" ht="15.75">
      <c r="B261" s="7"/>
    </row>
    <row r="262" spans="2:5">
      <c r="B262" s="17" t="s">
        <v>72</v>
      </c>
    </row>
    <row r="263" spans="2:5">
      <c r="B263" s="17"/>
    </row>
    <row r="264" spans="2:5">
      <c r="B264" s="17"/>
    </row>
    <row r="265" spans="2:5">
      <c r="B265" s="98" t="s">
        <v>73</v>
      </c>
      <c r="C265" s="98"/>
      <c r="D265" s="98"/>
      <c r="E265" s="61" t="s">
        <v>5</v>
      </c>
    </row>
    <row r="266" spans="2:5">
      <c r="B266" s="99" t="s">
        <v>74</v>
      </c>
      <c r="C266" s="99"/>
      <c r="D266" s="99"/>
      <c r="E266" s="58">
        <v>7</v>
      </c>
    </row>
    <row r="267" spans="2:5">
      <c r="B267" s="99" t="s">
        <v>75</v>
      </c>
      <c r="C267" s="99"/>
      <c r="D267" s="99"/>
      <c r="E267" s="58">
        <v>9</v>
      </c>
    </row>
    <row r="268" spans="2:5">
      <c r="B268" s="99" t="s">
        <v>76</v>
      </c>
      <c r="C268" s="99"/>
      <c r="D268" s="99"/>
      <c r="E268" s="58">
        <v>4</v>
      </c>
    </row>
    <row r="269" spans="2:5">
      <c r="B269" s="99" t="s">
        <v>77</v>
      </c>
      <c r="C269" s="99"/>
      <c r="D269" s="99"/>
      <c r="E269" s="58">
        <v>1</v>
      </c>
    </row>
    <row r="270" spans="2:5">
      <c r="B270" s="99" t="s">
        <v>78</v>
      </c>
      <c r="C270" s="99"/>
      <c r="D270" s="99"/>
      <c r="E270" s="58">
        <v>1</v>
      </c>
    </row>
    <row r="271" spans="2:5">
      <c r="B271" s="99" t="s">
        <v>79</v>
      </c>
      <c r="C271" s="99"/>
      <c r="D271" s="99"/>
      <c r="E271" s="58">
        <v>4</v>
      </c>
    </row>
    <row r="272" spans="2:5">
      <c r="B272" s="99" t="s">
        <v>80</v>
      </c>
      <c r="C272" s="99"/>
      <c r="D272" s="99"/>
      <c r="E272" s="58">
        <v>0</v>
      </c>
    </row>
    <row r="273" spans="2:5">
      <c r="B273" s="99" t="s">
        <v>81</v>
      </c>
      <c r="C273" s="99"/>
      <c r="D273" s="99"/>
      <c r="E273" s="58">
        <v>2</v>
      </c>
    </row>
    <row r="275" spans="2:5" ht="10.5" customHeight="1"/>
    <row r="276" spans="2:5" ht="17.25" customHeight="1">
      <c r="B276" s="7" t="s">
        <v>82</v>
      </c>
    </row>
    <row r="277" spans="2:5" ht="10.5" customHeight="1">
      <c r="B277" s="7"/>
    </row>
    <row r="278" spans="2:5" ht="19.5" customHeight="1">
      <c r="B278" s="17" t="s">
        <v>83</v>
      </c>
    </row>
    <row r="279" spans="2:5">
      <c r="B279" s="17"/>
    </row>
    <row r="280" spans="2:5">
      <c r="B280" s="17"/>
    </row>
    <row r="281" spans="2:5">
      <c r="B281" s="61" t="s">
        <v>84</v>
      </c>
      <c r="C281" s="61" t="s">
        <v>5</v>
      </c>
    </row>
    <row r="282" spans="2:5">
      <c r="B282" s="58">
        <v>1</v>
      </c>
      <c r="C282" s="58">
        <v>0</v>
      </c>
    </row>
    <row r="283" spans="2:5">
      <c r="B283" s="58">
        <v>2</v>
      </c>
      <c r="C283" s="58">
        <v>1</v>
      </c>
    </row>
    <row r="284" spans="2:5">
      <c r="B284" s="58">
        <v>3</v>
      </c>
      <c r="C284" s="58">
        <v>4</v>
      </c>
    </row>
    <row r="285" spans="2:5">
      <c r="B285" s="58">
        <v>4</v>
      </c>
      <c r="C285" s="58">
        <v>8</v>
      </c>
    </row>
    <row r="286" spans="2:5">
      <c r="B286" s="58">
        <v>5</v>
      </c>
      <c r="C286" s="58">
        <v>2</v>
      </c>
    </row>
    <row r="289" spans="2:3">
      <c r="B289" s="18" t="s">
        <v>84</v>
      </c>
      <c r="C289" s="18" t="s">
        <v>5</v>
      </c>
    </row>
    <row r="290" spans="2:3">
      <c r="B290" s="58">
        <v>1</v>
      </c>
      <c r="C290" s="14">
        <f>C282/$C$37</f>
        <v>0</v>
      </c>
    </row>
    <row r="291" spans="2:3">
      <c r="B291" s="58">
        <v>2</v>
      </c>
      <c r="C291" s="14">
        <f t="shared" ref="C291:C294" si="6">C283/$C$37</f>
        <v>6.6666666666666666E-2</v>
      </c>
    </row>
    <row r="292" spans="2:3">
      <c r="B292" s="58">
        <v>3</v>
      </c>
      <c r="C292" s="14">
        <f t="shared" si="6"/>
        <v>0.26666666666666666</v>
      </c>
    </row>
    <row r="293" spans="2:3">
      <c r="B293" s="58">
        <v>4</v>
      </c>
      <c r="C293" s="14">
        <f t="shared" si="6"/>
        <v>0.53333333333333333</v>
      </c>
    </row>
    <row r="294" spans="2:3">
      <c r="B294" s="58">
        <v>5</v>
      </c>
      <c r="C294" s="14">
        <f t="shared" si="6"/>
        <v>0.13333333333333333</v>
      </c>
    </row>
    <row r="303" spans="2:3" ht="15.75">
      <c r="B303" s="7" t="s">
        <v>85</v>
      </c>
    </row>
    <row r="304" spans="2:3" ht="15.75">
      <c r="B304" s="7"/>
    </row>
    <row r="305" spans="2:4">
      <c r="B305" s="17" t="s">
        <v>86</v>
      </c>
    </row>
    <row r="306" spans="2:4">
      <c r="B306" s="17"/>
    </row>
    <row r="307" spans="2:4">
      <c r="B307" s="17"/>
    </row>
    <row r="308" spans="2:4">
      <c r="B308" s="18" t="s">
        <v>87</v>
      </c>
      <c r="C308" s="18" t="s">
        <v>5</v>
      </c>
    </row>
    <row r="309" spans="2:4">
      <c r="B309" s="58" t="s">
        <v>32</v>
      </c>
      <c r="C309" s="27">
        <v>11</v>
      </c>
      <c r="D309" s="19"/>
    </row>
    <row r="310" spans="2:4">
      <c r="B310" s="58" t="s">
        <v>56</v>
      </c>
      <c r="C310" s="27">
        <v>4</v>
      </c>
      <c r="D310" s="19"/>
    </row>
    <row r="313" spans="2:4">
      <c r="B313" s="18" t="s">
        <v>87</v>
      </c>
      <c r="C313" s="18" t="s">
        <v>6</v>
      </c>
    </row>
    <row r="314" spans="2:4">
      <c r="B314" s="58" t="s">
        <v>32</v>
      </c>
      <c r="C314" s="14">
        <f>C309/$C$37</f>
        <v>0.73333333333333328</v>
      </c>
    </row>
    <row r="315" spans="2:4">
      <c r="B315" s="58" t="s">
        <v>56</v>
      </c>
      <c r="C315" s="14">
        <f>C310/$C$37</f>
        <v>0.26666666666666666</v>
      </c>
    </row>
    <row r="328" spans="2:8" ht="15.75">
      <c r="B328" s="7" t="s">
        <v>88</v>
      </c>
    </row>
    <row r="329" spans="2:8" ht="15.75">
      <c r="B329" s="7"/>
    </row>
    <row r="330" spans="2:8">
      <c r="B330" s="17" t="s">
        <v>89</v>
      </c>
    </row>
    <row r="331" spans="2:8">
      <c r="B331" s="17"/>
    </row>
    <row r="332" spans="2:8">
      <c r="B332" s="17"/>
    </row>
    <row r="333" spans="2:8">
      <c r="B333" s="103" t="s">
        <v>90</v>
      </c>
      <c r="C333" s="104"/>
      <c r="D333" s="104"/>
      <c r="E333" s="105"/>
      <c r="F333" s="61" t="s">
        <v>91</v>
      </c>
      <c r="G333" s="61" t="s">
        <v>92</v>
      </c>
      <c r="H333" s="61" t="s">
        <v>93</v>
      </c>
    </row>
    <row r="334" spans="2:8">
      <c r="B334" s="106" t="s">
        <v>94</v>
      </c>
      <c r="C334" s="106"/>
      <c r="D334" s="106"/>
      <c r="E334" s="106"/>
      <c r="F334" s="58">
        <v>8</v>
      </c>
      <c r="G334" s="58">
        <v>9</v>
      </c>
      <c r="H334" s="58">
        <v>1</v>
      </c>
    </row>
    <row r="335" spans="2:8">
      <c r="B335" s="106" t="s">
        <v>95</v>
      </c>
      <c r="C335" s="106"/>
      <c r="D335" s="106"/>
      <c r="E335" s="106"/>
      <c r="F335" s="58">
        <v>5</v>
      </c>
      <c r="G335" s="58">
        <v>1</v>
      </c>
      <c r="H335" s="58">
        <v>9</v>
      </c>
    </row>
    <row r="336" spans="2:8">
      <c r="B336" s="95" t="s">
        <v>96</v>
      </c>
      <c r="C336" s="95"/>
      <c r="D336" s="95"/>
      <c r="E336" s="95"/>
      <c r="F336" s="58">
        <v>4</v>
      </c>
      <c r="G336" s="58">
        <v>2</v>
      </c>
      <c r="H336" s="58">
        <v>9</v>
      </c>
    </row>
    <row r="337" spans="2:12">
      <c r="B337" s="95" t="s">
        <v>97</v>
      </c>
      <c r="C337" s="95"/>
      <c r="D337" s="95"/>
      <c r="E337" s="95"/>
      <c r="F337" s="58">
        <v>9</v>
      </c>
      <c r="G337" s="58">
        <v>1</v>
      </c>
      <c r="H337" s="58">
        <v>5</v>
      </c>
    </row>
    <row r="338" spans="2:12">
      <c r="B338" s="95" t="s">
        <v>98</v>
      </c>
      <c r="C338" s="95"/>
      <c r="D338" s="95"/>
      <c r="E338" s="95"/>
      <c r="F338" s="58">
        <v>5</v>
      </c>
      <c r="G338" s="58">
        <v>7</v>
      </c>
      <c r="H338" s="58">
        <v>4</v>
      </c>
    </row>
    <row r="339" spans="2:12">
      <c r="B339" s="95" t="s">
        <v>99</v>
      </c>
      <c r="C339" s="95"/>
      <c r="D339" s="95"/>
      <c r="E339" s="95"/>
      <c r="F339" s="58">
        <v>6</v>
      </c>
      <c r="G339" s="58">
        <v>0</v>
      </c>
      <c r="H339" s="58">
        <v>8</v>
      </c>
    </row>
    <row r="340" spans="2:12">
      <c r="B340" s="95" t="s">
        <v>100</v>
      </c>
      <c r="C340" s="95"/>
      <c r="D340" s="95"/>
      <c r="E340" s="95"/>
      <c r="F340" s="58">
        <v>6</v>
      </c>
      <c r="G340" s="58">
        <v>1</v>
      </c>
      <c r="H340" s="58">
        <v>8</v>
      </c>
    </row>
    <row r="341" spans="2:12">
      <c r="B341" s="95" t="s">
        <v>101</v>
      </c>
      <c r="C341" s="95"/>
      <c r="D341" s="95"/>
      <c r="E341" s="95"/>
      <c r="F341" s="58">
        <v>9</v>
      </c>
      <c r="G341" s="58">
        <v>3</v>
      </c>
      <c r="H341" s="58">
        <v>4</v>
      </c>
    </row>
    <row r="347" spans="2:12" ht="15.75" customHeight="1">
      <c r="B347" s="41" t="s">
        <v>102</v>
      </c>
      <c r="C347" s="41"/>
      <c r="D347" s="41"/>
    </row>
    <row r="350" spans="2:12" ht="15" customHeight="1">
      <c r="B350" s="109" t="s">
        <v>103</v>
      </c>
      <c r="C350" s="109"/>
      <c r="D350" s="109"/>
      <c r="F350" s="108" t="s">
        <v>104</v>
      </c>
      <c r="G350" s="108"/>
      <c r="H350" s="108"/>
      <c r="I350" s="108"/>
      <c r="J350" s="20"/>
      <c r="K350" s="20"/>
      <c r="L350" s="20"/>
    </row>
    <row r="351" spans="2:12">
      <c r="B351" s="109"/>
      <c r="C351" s="109"/>
      <c r="D351" s="109"/>
      <c r="F351" s="108"/>
      <c r="G351" s="108"/>
      <c r="H351" s="108"/>
      <c r="I351" s="108"/>
      <c r="J351" s="20"/>
      <c r="K351" s="20"/>
      <c r="L351" s="20"/>
    </row>
    <row r="352" spans="2:12">
      <c r="B352" s="109"/>
      <c r="C352" s="109"/>
      <c r="D352" s="109"/>
      <c r="F352" s="108"/>
      <c r="G352" s="108"/>
      <c r="H352" s="108"/>
      <c r="I352" s="108"/>
      <c r="J352" s="60"/>
      <c r="K352" s="60"/>
      <c r="L352" s="60"/>
    </row>
    <row r="353" spans="2:12">
      <c r="B353" s="109"/>
      <c r="C353" s="109"/>
      <c r="D353" s="109"/>
      <c r="F353" s="60"/>
      <c r="G353" s="60"/>
      <c r="H353" s="60"/>
      <c r="I353" s="60"/>
      <c r="J353" s="60"/>
      <c r="K353" s="60"/>
      <c r="L353" s="60"/>
    </row>
    <row r="354" spans="2:12">
      <c r="B354" s="60"/>
      <c r="C354" s="60"/>
      <c r="D354" s="60"/>
      <c r="F354" s="60"/>
      <c r="G354" s="60"/>
      <c r="H354" s="60"/>
      <c r="I354" s="60"/>
      <c r="J354" s="60"/>
      <c r="K354" s="60"/>
      <c r="L354" s="60"/>
    </row>
    <row r="355" spans="2:12">
      <c r="B355" s="60"/>
      <c r="C355" s="60"/>
      <c r="D355" s="60"/>
      <c r="F355" s="60"/>
      <c r="G355" s="60"/>
      <c r="H355" s="60"/>
      <c r="I355" s="60"/>
      <c r="J355" s="60"/>
      <c r="K355" s="60"/>
      <c r="L355" s="60"/>
    </row>
    <row r="356" spans="2:12">
      <c r="B356" s="18" t="s">
        <v>105</v>
      </c>
      <c r="C356" s="61" t="s">
        <v>5</v>
      </c>
    </row>
    <row r="357" spans="2:12">
      <c r="B357" s="11" t="s">
        <v>106</v>
      </c>
      <c r="C357" s="58">
        <v>1</v>
      </c>
      <c r="G357" s="18" t="s">
        <v>107</v>
      </c>
      <c r="H357" s="18" t="s">
        <v>5</v>
      </c>
    </row>
    <row r="358" spans="2:12">
      <c r="B358" s="11" t="s">
        <v>108</v>
      </c>
      <c r="C358" s="58">
        <v>6</v>
      </c>
      <c r="G358" s="11" t="s">
        <v>32</v>
      </c>
      <c r="H358" s="58">
        <v>11</v>
      </c>
    </row>
    <row r="359" spans="2:12">
      <c r="B359" s="11" t="s">
        <v>109</v>
      </c>
      <c r="C359" s="58">
        <v>2</v>
      </c>
      <c r="G359" s="11" t="s">
        <v>110</v>
      </c>
      <c r="H359" s="58">
        <v>4</v>
      </c>
    </row>
    <row r="360" spans="2:12">
      <c r="B360" s="11" t="s">
        <v>111</v>
      </c>
      <c r="C360" s="58">
        <v>1</v>
      </c>
    </row>
    <row r="361" spans="2:12">
      <c r="B361" s="11" t="s">
        <v>112</v>
      </c>
      <c r="C361" s="58">
        <v>5</v>
      </c>
    </row>
    <row r="362" spans="2:12">
      <c r="G362" s="18" t="s">
        <v>107</v>
      </c>
      <c r="H362" s="18" t="s">
        <v>6</v>
      </c>
    </row>
    <row r="363" spans="2:12">
      <c r="B363" s="18" t="s">
        <v>105</v>
      </c>
      <c r="C363" s="18" t="s">
        <v>6</v>
      </c>
      <c r="G363" s="11" t="s">
        <v>32</v>
      </c>
      <c r="H363" s="14">
        <f>H358/$C$37</f>
        <v>0.73333333333333328</v>
      </c>
    </row>
    <row r="364" spans="2:12">
      <c r="B364" s="11" t="s">
        <v>106</v>
      </c>
      <c r="C364" s="14">
        <f>C357/$C$37</f>
        <v>6.6666666666666666E-2</v>
      </c>
      <c r="G364" s="11" t="s">
        <v>110</v>
      </c>
      <c r="H364" s="14">
        <f>H359/$C$37</f>
        <v>0.26666666666666666</v>
      </c>
    </row>
    <row r="365" spans="2:12">
      <c r="B365" s="11" t="s">
        <v>108</v>
      </c>
      <c r="C365" s="14">
        <f t="shared" ref="C365:C368" si="7">C358/$C$37</f>
        <v>0.4</v>
      </c>
      <c r="G365" s="21"/>
    </row>
    <row r="366" spans="2:12">
      <c r="B366" s="11" t="s">
        <v>109</v>
      </c>
      <c r="C366" s="14">
        <f t="shared" si="7"/>
        <v>0.13333333333333333</v>
      </c>
    </row>
    <row r="367" spans="2:12">
      <c r="B367" s="11" t="s">
        <v>111</v>
      </c>
      <c r="C367" s="14">
        <f t="shared" si="7"/>
        <v>6.6666666666666666E-2</v>
      </c>
    </row>
    <row r="368" spans="2:12">
      <c r="B368" s="11" t="s">
        <v>112</v>
      </c>
      <c r="C368" s="14">
        <f t="shared" si="7"/>
        <v>0.33333333333333331</v>
      </c>
    </row>
    <row r="372" spans="2:11" ht="15" customHeight="1">
      <c r="B372" s="107" t="s">
        <v>113</v>
      </c>
      <c r="C372" s="107"/>
      <c r="D372" s="107"/>
      <c r="F372" s="108" t="s">
        <v>114</v>
      </c>
      <c r="G372" s="108"/>
      <c r="H372" s="108"/>
      <c r="I372" s="108"/>
      <c r="J372" s="108"/>
      <c r="K372" s="108"/>
    </row>
    <row r="373" spans="2:11" ht="15" customHeight="1">
      <c r="B373" s="107"/>
      <c r="C373" s="107"/>
      <c r="D373" s="107"/>
      <c r="F373" s="108"/>
      <c r="G373" s="108"/>
      <c r="H373" s="108"/>
      <c r="I373" s="108"/>
      <c r="J373" s="108"/>
      <c r="K373" s="108"/>
    </row>
    <row r="374" spans="2:11" ht="15" customHeight="1">
      <c r="B374" s="107"/>
      <c r="C374" s="107"/>
      <c r="D374" s="107"/>
      <c r="F374" s="108"/>
      <c r="G374" s="108"/>
      <c r="H374" s="108"/>
      <c r="I374" s="108"/>
      <c r="J374" s="108"/>
      <c r="K374" s="108"/>
    </row>
    <row r="375" spans="2:11">
      <c r="F375" s="108"/>
      <c r="G375" s="108"/>
      <c r="H375" s="108"/>
      <c r="I375" s="108"/>
      <c r="J375" s="108"/>
      <c r="K375" s="108"/>
    </row>
    <row r="376" spans="2:11">
      <c r="B376" s="18" t="s">
        <v>115</v>
      </c>
      <c r="C376" s="18" t="s">
        <v>5</v>
      </c>
    </row>
    <row r="377" spans="2:11">
      <c r="B377" s="11" t="s">
        <v>32</v>
      </c>
      <c r="C377" s="58">
        <v>14</v>
      </c>
    </row>
    <row r="378" spans="2:11">
      <c r="B378" s="11" t="s">
        <v>110</v>
      </c>
      <c r="C378" s="58">
        <v>1</v>
      </c>
      <c r="H378" s="18" t="s">
        <v>115</v>
      </c>
      <c r="I378" s="18" t="s">
        <v>5</v>
      </c>
    </row>
    <row r="379" spans="2:11">
      <c r="H379" s="11" t="s">
        <v>32</v>
      </c>
      <c r="I379" s="58">
        <v>14</v>
      </c>
    </row>
    <row r="380" spans="2:11">
      <c r="H380" s="11" t="s">
        <v>110</v>
      </c>
      <c r="I380" s="58">
        <v>1</v>
      </c>
    </row>
    <row r="381" spans="2:11">
      <c r="B381" s="18" t="s">
        <v>115</v>
      </c>
      <c r="C381" s="18" t="s">
        <v>6</v>
      </c>
    </row>
    <row r="382" spans="2:11">
      <c r="B382" s="11" t="s">
        <v>32</v>
      </c>
      <c r="C382" s="14">
        <f>C377/$C$37</f>
        <v>0.93333333333333335</v>
      </c>
    </row>
    <row r="383" spans="2:11">
      <c r="B383" s="11" t="s">
        <v>110</v>
      </c>
      <c r="C383" s="14">
        <f>C378/$C$37</f>
        <v>6.6666666666666666E-2</v>
      </c>
      <c r="H383" s="18" t="s">
        <v>115</v>
      </c>
      <c r="I383" s="18" t="s">
        <v>6</v>
      </c>
    </row>
    <row r="384" spans="2:11">
      <c r="C384" s="26"/>
      <c r="H384" s="11" t="s">
        <v>32</v>
      </c>
      <c r="I384" s="14">
        <f>I379/$C$37</f>
        <v>0.93333333333333335</v>
      </c>
    </row>
    <row r="385" spans="2:9">
      <c r="H385" s="11" t="s">
        <v>110</v>
      </c>
      <c r="I385" s="14">
        <f>I380/$C$37</f>
        <v>6.6666666666666666E-2</v>
      </c>
    </row>
    <row r="387" spans="2:9" ht="15" customHeight="1">
      <c r="B387" s="107" t="s">
        <v>116</v>
      </c>
      <c r="C387" s="107"/>
      <c r="D387" s="107"/>
    </row>
    <row r="388" spans="2:9">
      <c r="B388" s="107"/>
      <c r="C388" s="107"/>
      <c r="D388" s="107"/>
    </row>
    <row r="389" spans="2:9">
      <c r="B389" s="107"/>
      <c r="C389" s="107"/>
      <c r="D389" s="107"/>
    </row>
    <row r="391" spans="2:9">
      <c r="B391" s="18" t="s">
        <v>117</v>
      </c>
      <c r="C391" s="97" t="s">
        <v>5</v>
      </c>
      <c r="D391" s="97"/>
    </row>
    <row r="392" spans="2:9">
      <c r="B392" s="58">
        <v>1</v>
      </c>
      <c r="C392" s="106">
        <v>0</v>
      </c>
      <c r="D392" s="106"/>
    </row>
    <row r="393" spans="2:9">
      <c r="B393" s="58">
        <v>2</v>
      </c>
      <c r="C393" s="106">
        <v>1</v>
      </c>
      <c r="D393" s="106"/>
    </row>
    <row r="394" spans="2:9">
      <c r="B394" s="58">
        <v>3</v>
      </c>
      <c r="C394" s="106">
        <v>3</v>
      </c>
      <c r="D394" s="106"/>
    </row>
    <row r="395" spans="2:9">
      <c r="B395" s="58">
        <v>4</v>
      </c>
      <c r="C395" s="106">
        <v>7</v>
      </c>
      <c r="D395" s="106"/>
    </row>
    <row r="396" spans="2:9">
      <c r="B396" s="58">
        <v>5</v>
      </c>
      <c r="C396" s="106">
        <v>4</v>
      </c>
      <c r="D396" s="106"/>
    </row>
    <row r="398" spans="2:9">
      <c r="B398" s="18" t="s">
        <v>117</v>
      </c>
      <c r="C398" s="97" t="s">
        <v>6</v>
      </c>
      <c r="D398" s="97"/>
    </row>
    <row r="399" spans="2:9">
      <c r="B399" s="58">
        <v>1</v>
      </c>
      <c r="C399" s="84">
        <f>C392/$C$37</f>
        <v>0</v>
      </c>
      <c r="D399" s="84"/>
    </row>
    <row r="400" spans="2:9">
      <c r="B400" s="58">
        <v>2</v>
      </c>
      <c r="C400" s="84">
        <f t="shared" ref="C400:C403" si="8">C393/$C$37</f>
        <v>6.6666666666666666E-2</v>
      </c>
      <c r="D400" s="84"/>
    </row>
    <row r="401" spans="2:10">
      <c r="B401" s="58">
        <v>3</v>
      </c>
      <c r="C401" s="84">
        <f t="shared" si="8"/>
        <v>0.2</v>
      </c>
      <c r="D401" s="84"/>
    </row>
    <row r="402" spans="2:10">
      <c r="B402" s="58">
        <v>4</v>
      </c>
      <c r="C402" s="84">
        <f t="shared" si="8"/>
        <v>0.46666666666666667</v>
      </c>
      <c r="D402" s="84"/>
    </row>
    <row r="403" spans="2:10">
      <c r="B403" s="58">
        <v>5</v>
      </c>
      <c r="C403" s="84">
        <f t="shared" si="8"/>
        <v>0.26666666666666666</v>
      </c>
      <c r="D403" s="84"/>
    </row>
    <row r="408" spans="2:10" ht="15.75">
      <c r="B408" s="7" t="s">
        <v>118</v>
      </c>
    </row>
    <row r="410" spans="2:10">
      <c r="B410" s="97" t="s">
        <v>119</v>
      </c>
      <c r="C410" s="97"/>
      <c r="D410" s="97"/>
      <c r="E410" s="97"/>
      <c r="F410" s="97"/>
      <c r="G410" s="97"/>
      <c r="H410" s="97"/>
      <c r="I410" s="97"/>
      <c r="J410" s="97"/>
    </row>
    <row r="411" spans="2:10">
      <c r="B411" s="32" t="s">
        <v>262</v>
      </c>
      <c r="I411" s="22"/>
      <c r="J411" s="22"/>
    </row>
    <row r="412" spans="2:10">
      <c r="B412" s="32" t="s">
        <v>263</v>
      </c>
      <c r="J412" s="22"/>
    </row>
    <row r="413" spans="2:10">
      <c r="B413" s="32" t="s">
        <v>264</v>
      </c>
      <c r="J413" s="22"/>
    </row>
    <row r="414" spans="2:10">
      <c r="B414" s="32" t="s">
        <v>265</v>
      </c>
      <c r="J414" s="22"/>
    </row>
    <row r="415" spans="2:10">
      <c r="B415" s="32" t="s">
        <v>266</v>
      </c>
      <c r="J415" s="22"/>
    </row>
    <row r="416" spans="2:10">
      <c r="B416" s="32" t="s">
        <v>200</v>
      </c>
      <c r="J416" s="22"/>
    </row>
    <row r="417" spans="2:10">
      <c r="B417" s="32" t="s">
        <v>267</v>
      </c>
      <c r="J417" s="22"/>
    </row>
    <row r="418" spans="2:10">
      <c r="B418" s="32" t="s">
        <v>268</v>
      </c>
      <c r="I418"/>
      <c r="J418" s="23"/>
    </row>
    <row r="419" spans="2:10">
      <c r="B419" s="32" t="s">
        <v>269</v>
      </c>
      <c r="J419" s="22"/>
    </row>
    <row r="420" spans="2:10">
      <c r="B420" s="32" t="s">
        <v>270</v>
      </c>
      <c r="J420" s="22"/>
    </row>
    <row r="421" spans="2:10">
      <c r="B421" s="32" t="s">
        <v>201</v>
      </c>
      <c r="J421" s="22"/>
    </row>
    <row r="422" spans="2:10">
      <c r="B422" s="32" t="s">
        <v>271</v>
      </c>
      <c r="J422" s="22"/>
    </row>
    <row r="423" spans="2:10">
      <c r="B423" s="32" t="s">
        <v>272</v>
      </c>
      <c r="J423" s="22"/>
    </row>
    <row r="424" spans="2:10">
      <c r="B424" s="32" t="s">
        <v>273</v>
      </c>
      <c r="J424" s="22"/>
    </row>
    <row r="425" spans="2:10">
      <c r="B425" s="33" t="s">
        <v>274</v>
      </c>
      <c r="C425" s="24"/>
      <c r="D425" s="24"/>
      <c r="E425" s="24"/>
      <c r="F425" s="24"/>
      <c r="G425" s="24"/>
      <c r="H425" s="24"/>
      <c r="I425" s="24"/>
      <c r="J425" s="25"/>
    </row>
    <row r="426" spans="2:10">
      <c r="J426" s="22"/>
    </row>
    <row r="427" spans="2:10">
      <c r="J427" s="22"/>
    </row>
    <row r="428" spans="2:10">
      <c r="J428" s="22"/>
    </row>
    <row r="429" spans="2:10">
      <c r="J429" s="22"/>
    </row>
    <row r="430" spans="2:10">
      <c r="J430" s="22"/>
    </row>
    <row r="431" spans="2:10">
      <c r="J431" s="22"/>
    </row>
    <row r="432" spans="2:10">
      <c r="J432" s="22"/>
    </row>
    <row r="433" spans="9:10">
      <c r="I433" s="24"/>
      <c r="J433" s="25"/>
    </row>
  </sheetData>
  <mergeCells count="109">
    <mergeCell ref="C401:D401"/>
    <mergeCell ref="C402:D402"/>
    <mergeCell ref="C403:D403"/>
    <mergeCell ref="B410:J410"/>
    <mergeCell ref="C394:D394"/>
    <mergeCell ref="C395:D395"/>
    <mergeCell ref="C396:D396"/>
    <mergeCell ref="C398:D398"/>
    <mergeCell ref="C399:D399"/>
    <mergeCell ref="C400:D400"/>
    <mergeCell ref="B372:D374"/>
    <mergeCell ref="F372:K375"/>
    <mergeCell ref="B387:D389"/>
    <mergeCell ref="C391:D391"/>
    <mergeCell ref="C392:D392"/>
    <mergeCell ref="C393:D393"/>
    <mergeCell ref="B338:E338"/>
    <mergeCell ref="B339:E339"/>
    <mergeCell ref="B340:E340"/>
    <mergeCell ref="B341:E341"/>
    <mergeCell ref="B350:D353"/>
    <mergeCell ref="F350:I352"/>
    <mergeCell ref="B273:D273"/>
    <mergeCell ref="B333:E333"/>
    <mergeCell ref="B334:E334"/>
    <mergeCell ref="B335:E335"/>
    <mergeCell ref="B336:E336"/>
    <mergeCell ref="B337:E337"/>
    <mergeCell ref="B267:D267"/>
    <mergeCell ref="B268:D268"/>
    <mergeCell ref="B269:D269"/>
    <mergeCell ref="B270:D270"/>
    <mergeCell ref="B271:D271"/>
    <mergeCell ref="B272:D272"/>
    <mergeCell ref="B235:D235"/>
    <mergeCell ref="H235:I235"/>
    <mergeCell ref="B236:D236"/>
    <mergeCell ref="H236:I236"/>
    <mergeCell ref="B265:D265"/>
    <mergeCell ref="B266:D266"/>
    <mergeCell ref="B224:D224"/>
    <mergeCell ref="B225:D225"/>
    <mergeCell ref="B233:D233"/>
    <mergeCell ref="H233:I233"/>
    <mergeCell ref="B234:D234"/>
    <mergeCell ref="H234:I234"/>
    <mergeCell ref="B218:D218"/>
    <mergeCell ref="B219:D219"/>
    <mergeCell ref="B220:D220"/>
    <mergeCell ref="B221:D221"/>
    <mergeCell ref="B222:D222"/>
    <mergeCell ref="B223:D223"/>
    <mergeCell ref="B202:D202"/>
    <mergeCell ref="B203:D203"/>
    <mergeCell ref="B204:D204"/>
    <mergeCell ref="B205:D205"/>
    <mergeCell ref="B206:D206"/>
    <mergeCell ref="B217:D217"/>
    <mergeCell ref="B175:C175"/>
    <mergeCell ref="B197:C197"/>
    <mergeCell ref="B198:C198"/>
    <mergeCell ref="B199:C199"/>
    <mergeCell ref="B200:C200"/>
    <mergeCell ref="B201:D20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0"/>
  <sheetViews>
    <sheetView tabSelected="1" topLeftCell="A27" zoomScaleNormal="100" workbookViewId="0">
      <selection activeCell="E272" sqref="E272"/>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0.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81" t="s">
        <v>275</v>
      </c>
      <c r="C12" s="81"/>
      <c r="D12" s="81"/>
      <c r="E12" s="81"/>
      <c r="F12" s="81"/>
    </row>
    <row r="13" spans="2:6">
      <c r="B13" s="5" t="s">
        <v>3</v>
      </c>
    </row>
    <row r="14" spans="2:6">
      <c r="B14" s="5"/>
    </row>
    <row r="15" spans="2:6">
      <c r="B15" s="5"/>
    </row>
    <row r="16" spans="2:6">
      <c r="B16" s="5"/>
    </row>
    <row r="17" spans="2:2">
      <c r="B17" s="5"/>
    </row>
    <row r="18" spans="2:2">
      <c r="B18" s="5"/>
    </row>
    <row r="33" spans="2:4" ht="48" customHeight="1"/>
    <row r="34" spans="2:4" ht="21.75" customHeight="1">
      <c r="B34" s="34" t="s">
        <v>170</v>
      </c>
      <c r="C34" s="34" t="s">
        <v>171</v>
      </c>
      <c r="D34" s="34" t="s">
        <v>172</v>
      </c>
    </row>
    <row r="35" spans="2:4" ht="21.75" customHeight="1">
      <c r="B35" s="36">
        <v>6</v>
      </c>
      <c r="C35" s="36">
        <v>0</v>
      </c>
      <c r="D35" s="36">
        <v>0</v>
      </c>
    </row>
    <row r="36" spans="2:4" ht="21.75" customHeight="1"/>
    <row r="37" spans="2:4" ht="21.75" customHeight="1">
      <c r="B37" s="6" t="s">
        <v>276</v>
      </c>
    </row>
    <row r="38" spans="2:4" ht="21.75" customHeight="1">
      <c r="B38" s="6" t="s">
        <v>277</v>
      </c>
    </row>
    <row r="39" spans="2:4" ht="21.75" customHeight="1">
      <c r="B39" s="6" t="s">
        <v>278</v>
      </c>
    </row>
    <row r="40" spans="2:4" ht="21.75" customHeight="1">
      <c r="B40" s="6" t="s">
        <v>279</v>
      </c>
    </row>
    <row r="42" spans="2:4" ht="15.75">
      <c r="B42" s="7" t="s">
        <v>4</v>
      </c>
    </row>
    <row r="44" spans="2:4">
      <c r="B44" s="8" t="s">
        <v>4</v>
      </c>
      <c r="C44" s="39" t="s">
        <v>5</v>
      </c>
      <c r="D44" s="39" t="s">
        <v>6</v>
      </c>
    </row>
    <row r="45" spans="2:4">
      <c r="B45" s="9" t="s">
        <v>7</v>
      </c>
      <c r="C45" s="27">
        <v>4</v>
      </c>
      <c r="D45" s="10">
        <f>C45/$C$47</f>
        <v>0.66666666666666663</v>
      </c>
    </row>
    <row r="46" spans="2:4">
      <c r="B46" s="9" t="s">
        <v>8</v>
      </c>
      <c r="C46" s="27">
        <v>2</v>
      </c>
      <c r="D46" s="10">
        <f>C46/$C$47</f>
        <v>0.33333333333333331</v>
      </c>
    </row>
    <row r="47" spans="2:4">
      <c r="B47" s="9" t="s">
        <v>9</v>
      </c>
      <c r="C47" s="28">
        <f>SUM(C45:C46)</f>
        <v>6</v>
      </c>
      <c r="D47" s="10">
        <f>C47/$C$47</f>
        <v>1</v>
      </c>
    </row>
    <row r="67" spans="2:4" ht="15.75">
      <c r="B67" s="7" t="s">
        <v>10</v>
      </c>
    </row>
    <row r="69" spans="2:4">
      <c r="B69" s="8" t="s">
        <v>10</v>
      </c>
      <c r="C69" s="39" t="s">
        <v>5</v>
      </c>
      <c r="D69" s="39" t="s">
        <v>6</v>
      </c>
    </row>
    <row r="70" spans="2:4">
      <c r="B70" s="9" t="s">
        <v>11</v>
      </c>
      <c r="C70" s="27">
        <v>3</v>
      </c>
      <c r="D70" s="10">
        <f>C70/$C$73</f>
        <v>0.5</v>
      </c>
    </row>
    <row r="71" spans="2:4">
      <c r="B71" s="9" t="s">
        <v>12</v>
      </c>
      <c r="C71" s="27">
        <v>1</v>
      </c>
      <c r="D71" s="10">
        <f>C71/$C$73</f>
        <v>0.16666666666666666</v>
      </c>
    </row>
    <row r="72" spans="2:4">
      <c r="B72" s="9" t="s">
        <v>13</v>
      </c>
      <c r="C72" s="27">
        <v>2</v>
      </c>
      <c r="D72" s="10">
        <f>C72/$C$73</f>
        <v>0.33333333333333331</v>
      </c>
    </row>
    <row r="73" spans="2:4">
      <c r="B73" s="9" t="s">
        <v>9</v>
      </c>
      <c r="C73" s="28">
        <f>SUM(C70:C72)</f>
        <v>6</v>
      </c>
      <c r="D73" s="10">
        <f>C73/$C$47</f>
        <v>1</v>
      </c>
    </row>
    <row r="93" spans="2:4" ht="15.75">
      <c r="B93" s="7" t="s">
        <v>15</v>
      </c>
    </row>
    <row r="95" spans="2:4">
      <c r="B95" s="39" t="s">
        <v>16</v>
      </c>
      <c r="C95" s="39" t="s">
        <v>5</v>
      </c>
      <c r="D95" s="39" t="s">
        <v>6</v>
      </c>
    </row>
    <row r="96" spans="2:4">
      <c r="B96" s="29">
        <v>0</v>
      </c>
      <c r="C96" s="27">
        <v>2</v>
      </c>
      <c r="D96" s="10">
        <f>C96/$C$100</f>
        <v>0.33333333333333331</v>
      </c>
    </row>
    <row r="97" spans="2:4">
      <c r="B97" s="29">
        <v>1</v>
      </c>
      <c r="C97" s="27">
        <v>2</v>
      </c>
      <c r="D97" s="10">
        <f>C97/$C$100</f>
        <v>0.33333333333333331</v>
      </c>
    </row>
    <row r="98" spans="2:4">
      <c r="B98" s="29">
        <v>2</v>
      </c>
      <c r="C98" s="27">
        <v>1</v>
      </c>
      <c r="D98" s="10">
        <f>C98/$C$100</f>
        <v>0.16666666666666666</v>
      </c>
    </row>
    <row r="99" spans="2:4">
      <c r="B99" s="35" t="s">
        <v>17</v>
      </c>
      <c r="C99" s="27">
        <v>1</v>
      </c>
      <c r="D99" s="10">
        <f>C99/$C$100</f>
        <v>0.16666666666666666</v>
      </c>
    </row>
    <row r="100" spans="2:4">
      <c r="B100" s="29" t="s">
        <v>9</v>
      </c>
      <c r="C100" s="28">
        <f>SUM(C96:C99)</f>
        <v>6</v>
      </c>
      <c r="D100" s="10">
        <f>C100/$C$47</f>
        <v>1</v>
      </c>
    </row>
    <row r="120" spans="2:6" ht="15.75">
      <c r="B120" s="7" t="s">
        <v>18</v>
      </c>
    </row>
    <row r="121" spans="2:6" ht="15.75">
      <c r="B121" s="7"/>
    </row>
    <row r="123" spans="2:6" ht="84" customHeight="1">
      <c r="B123" s="82" t="s">
        <v>19</v>
      </c>
      <c r="C123" s="82"/>
      <c r="D123" s="82"/>
      <c r="E123" s="83" t="s">
        <v>5</v>
      </c>
      <c r="F123" s="83"/>
    </row>
    <row r="124" spans="2:6">
      <c r="B124" s="78" t="s">
        <v>21</v>
      </c>
      <c r="C124" s="78"/>
      <c r="D124" s="78"/>
      <c r="E124" s="79">
        <v>5</v>
      </c>
      <c r="F124" s="79"/>
    </row>
    <row r="125" spans="2:6">
      <c r="B125" s="78" t="s">
        <v>23</v>
      </c>
      <c r="C125" s="78"/>
      <c r="D125" s="78"/>
      <c r="E125" s="79">
        <v>0</v>
      </c>
      <c r="F125" s="79"/>
    </row>
    <row r="126" spans="2:6">
      <c r="B126" s="78" t="s">
        <v>25</v>
      </c>
      <c r="C126" s="78"/>
      <c r="D126" s="78"/>
      <c r="E126" s="79">
        <v>0</v>
      </c>
      <c r="F126" s="79"/>
    </row>
    <row r="127" spans="2:6">
      <c r="B127" s="78" t="s">
        <v>27</v>
      </c>
      <c r="C127" s="78"/>
      <c r="D127" s="78"/>
      <c r="E127" s="79">
        <v>0</v>
      </c>
      <c r="F127" s="79"/>
    </row>
    <row r="128" spans="2:6">
      <c r="B128" s="78" t="s">
        <v>28</v>
      </c>
      <c r="C128" s="78"/>
      <c r="D128" s="78"/>
      <c r="E128" s="79">
        <v>0</v>
      </c>
      <c r="F128" s="79"/>
    </row>
    <row r="129" spans="2:6">
      <c r="B129" s="78" t="s">
        <v>29</v>
      </c>
      <c r="C129" s="78"/>
      <c r="D129" s="78"/>
      <c r="E129" s="79">
        <v>1</v>
      </c>
      <c r="F129" s="79"/>
    </row>
    <row r="130" spans="2:6">
      <c r="B130" s="78" t="s">
        <v>9</v>
      </c>
      <c r="C130" s="78"/>
      <c r="D130" s="78"/>
      <c r="E130" s="79">
        <f>SUM(E124:F129)</f>
        <v>6</v>
      </c>
      <c r="F130" s="79"/>
    </row>
    <row r="131" spans="2:6">
      <c r="B131" s="12"/>
      <c r="C131" s="12"/>
      <c r="D131" s="12"/>
      <c r="E131" s="38"/>
      <c r="F131" s="38"/>
    </row>
    <row r="133" spans="2:6">
      <c r="B133" s="87" t="s">
        <v>30</v>
      </c>
      <c r="C133" s="87"/>
      <c r="D133" s="87"/>
      <c r="E133" s="87" t="s">
        <v>6</v>
      </c>
      <c r="F133" s="87"/>
    </row>
    <row r="134" spans="2:6">
      <c r="B134" s="78" t="s">
        <v>21</v>
      </c>
      <c r="C134" s="78"/>
      <c r="D134" s="78"/>
      <c r="E134" s="84">
        <f t="shared" ref="E134:E139" si="0">E124/$E$130</f>
        <v>0.83333333333333337</v>
      </c>
      <c r="F134" s="84"/>
    </row>
    <row r="135" spans="2:6">
      <c r="B135" s="78" t="s">
        <v>23</v>
      </c>
      <c r="C135" s="78"/>
      <c r="D135" s="78"/>
      <c r="E135" s="84">
        <f t="shared" si="0"/>
        <v>0</v>
      </c>
      <c r="F135" s="84"/>
    </row>
    <row r="136" spans="2:6">
      <c r="B136" s="78" t="s">
        <v>25</v>
      </c>
      <c r="C136" s="78"/>
      <c r="D136" s="78"/>
      <c r="E136" s="84">
        <f t="shared" si="0"/>
        <v>0</v>
      </c>
      <c r="F136" s="84"/>
    </row>
    <row r="137" spans="2:6">
      <c r="B137" s="78" t="s">
        <v>27</v>
      </c>
      <c r="C137" s="78"/>
      <c r="D137" s="78"/>
      <c r="E137" s="84">
        <f t="shared" si="0"/>
        <v>0</v>
      </c>
      <c r="F137" s="84"/>
    </row>
    <row r="138" spans="2:6">
      <c r="B138" s="78" t="s">
        <v>28</v>
      </c>
      <c r="C138" s="78"/>
      <c r="D138" s="78"/>
      <c r="E138" s="84">
        <f t="shared" si="0"/>
        <v>0</v>
      </c>
      <c r="F138" s="84"/>
    </row>
    <row r="139" spans="2:6">
      <c r="B139" s="78" t="s">
        <v>29</v>
      </c>
      <c r="C139" s="78"/>
      <c r="D139" s="78"/>
      <c r="E139" s="84">
        <f t="shared" si="0"/>
        <v>0.16666666666666666</v>
      </c>
      <c r="F139" s="84"/>
    </row>
    <row r="161" spans="2:9" ht="15.75">
      <c r="B161" s="7" t="s">
        <v>34</v>
      </c>
    </row>
    <row r="163" spans="2:9">
      <c r="B163" s="31" t="s">
        <v>178</v>
      </c>
      <c r="C163" s="31" t="s">
        <v>36</v>
      </c>
      <c r="D163" s="31" t="s">
        <v>37</v>
      </c>
      <c r="E163" s="31" t="s">
        <v>38</v>
      </c>
      <c r="F163" s="40" t="s">
        <v>41</v>
      </c>
      <c r="G163" s="40" t="s">
        <v>46</v>
      </c>
      <c r="H163" s="40" t="s">
        <v>180</v>
      </c>
      <c r="I163" s="40" t="s">
        <v>48</v>
      </c>
    </row>
    <row r="164" spans="2:9" ht="30">
      <c r="B164" s="66" t="s">
        <v>280</v>
      </c>
      <c r="C164" s="66" t="s">
        <v>281</v>
      </c>
      <c r="D164" s="66" t="s">
        <v>289</v>
      </c>
      <c r="E164" s="66" t="s">
        <v>290</v>
      </c>
      <c r="F164" s="66" t="s">
        <v>179</v>
      </c>
      <c r="G164" s="66" t="s">
        <v>204</v>
      </c>
      <c r="H164" s="66" t="s">
        <v>199</v>
      </c>
      <c r="I164" s="69" t="s">
        <v>302</v>
      </c>
    </row>
    <row r="165" spans="2:9" ht="30">
      <c r="B165" s="66" t="s">
        <v>282</v>
      </c>
      <c r="C165" s="66" t="s">
        <v>283</v>
      </c>
      <c r="D165" s="66" t="s">
        <v>291</v>
      </c>
      <c r="E165" s="66" t="s">
        <v>292</v>
      </c>
      <c r="F165" s="66" t="s">
        <v>179</v>
      </c>
      <c r="G165" s="66" t="s">
        <v>203</v>
      </c>
      <c r="H165" s="66" t="s">
        <v>299</v>
      </c>
      <c r="I165" s="69" t="s">
        <v>303</v>
      </c>
    </row>
    <row r="166" spans="2:9" ht="45">
      <c r="B166" s="67" t="s">
        <v>284</v>
      </c>
      <c r="C166" s="67" t="s">
        <v>285</v>
      </c>
      <c r="D166" s="67" t="s">
        <v>293</v>
      </c>
      <c r="E166" s="67" t="s">
        <v>294</v>
      </c>
      <c r="F166" s="67" t="s">
        <v>179</v>
      </c>
      <c r="G166" s="67" t="s">
        <v>203</v>
      </c>
      <c r="H166" s="67" t="s">
        <v>300</v>
      </c>
      <c r="I166" s="68" t="s">
        <v>304</v>
      </c>
    </row>
    <row r="167" spans="2:9">
      <c r="B167" s="66" t="s">
        <v>286</v>
      </c>
      <c r="C167" s="66" t="s">
        <v>287</v>
      </c>
      <c r="D167" s="66" t="s">
        <v>295</v>
      </c>
      <c r="E167" s="66" t="s">
        <v>296</v>
      </c>
      <c r="F167" s="66" t="s">
        <v>179</v>
      </c>
      <c r="G167" s="66" t="s">
        <v>204</v>
      </c>
      <c r="H167" s="66" t="s">
        <v>199</v>
      </c>
      <c r="I167" s="66" t="s">
        <v>206</v>
      </c>
    </row>
    <row r="168" spans="2:9">
      <c r="B168" s="67" t="s">
        <v>155</v>
      </c>
      <c r="C168" s="67" t="s">
        <v>288</v>
      </c>
      <c r="D168" s="67" t="s">
        <v>297</v>
      </c>
      <c r="E168" s="67" t="s">
        <v>298</v>
      </c>
      <c r="F168" s="67" t="s">
        <v>179</v>
      </c>
      <c r="G168" s="67" t="s">
        <v>204</v>
      </c>
      <c r="H168" s="67" t="s">
        <v>199</v>
      </c>
      <c r="I168" s="67" t="s">
        <v>301</v>
      </c>
    </row>
    <row r="172" spans="2:9" ht="15.75">
      <c r="B172" s="7" t="s">
        <v>54</v>
      </c>
    </row>
    <row r="174" spans="2:9" ht="69" customHeight="1">
      <c r="B174" s="91" t="s">
        <v>181</v>
      </c>
      <c r="C174" s="92"/>
      <c r="D174" s="15" t="s">
        <v>5</v>
      </c>
      <c r="E174" s="15" t="s">
        <v>6</v>
      </c>
    </row>
    <row r="175" spans="2:9">
      <c r="B175" s="93" t="s">
        <v>32</v>
      </c>
      <c r="C175" s="94"/>
      <c r="D175" s="35">
        <v>3</v>
      </c>
      <c r="E175" s="16">
        <f>D175/$D$177</f>
        <v>0.5</v>
      </c>
    </row>
    <row r="176" spans="2:9">
      <c r="B176" s="95" t="s">
        <v>56</v>
      </c>
      <c r="C176" s="95"/>
      <c r="D176" s="35">
        <v>3</v>
      </c>
      <c r="E176" s="16">
        <f>D176/$D$177</f>
        <v>0.5</v>
      </c>
    </row>
    <row r="177" spans="2:5">
      <c r="B177" s="95" t="s">
        <v>57</v>
      </c>
      <c r="C177" s="95"/>
      <c r="D177" s="35">
        <f>SUM(D175:D176)</f>
        <v>6</v>
      </c>
      <c r="E177" s="30">
        <f>SUM(E175:E176)</f>
        <v>1</v>
      </c>
    </row>
    <row r="178" spans="2:5">
      <c r="B178" s="113"/>
      <c r="C178" s="113"/>
      <c r="D178" s="113"/>
    </row>
    <row r="179" spans="2:5">
      <c r="B179" s="113"/>
      <c r="C179" s="113"/>
      <c r="D179" s="113"/>
    </row>
    <row r="180" spans="2:5">
      <c r="B180" s="113"/>
      <c r="C180" s="113"/>
      <c r="D180" s="113"/>
    </row>
    <row r="181" spans="2:5">
      <c r="B181" s="113"/>
      <c r="C181" s="113"/>
      <c r="D181" s="113"/>
    </row>
    <row r="182" spans="2:5">
      <c r="B182" s="113"/>
      <c r="C182" s="113"/>
      <c r="D182" s="113"/>
    </row>
    <row r="183" spans="2:5">
      <c r="B183" s="113"/>
      <c r="C183" s="113"/>
      <c r="D183" s="113"/>
    </row>
    <row r="189" spans="2:5" ht="15.75">
      <c r="B189" s="7" t="s">
        <v>71</v>
      </c>
    </row>
    <row r="190" spans="2:5" ht="15.75">
      <c r="B190" s="7"/>
    </row>
    <row r="191" spans="2:5">
      <c r="B191" s="17" t="s">
        <v>72</v>
      </c>
    </row>
    <row r="192" spans="2:5">
      <c r="B192" s="17"/>
    </row>
    <row r="193" spans="2:6">
      <c r="B193" s="17"/>
    </row>
    <row r="194" spans="2:6">
      <c r="B194" s="98" t="s">
        <v>73</v>
      </c>
      <c r="C194" s="98"/>
      <c r="D194" s="98"/>
      <c r="E194" s="37" t="s">
        <v>5</v>
      </c>
      <c r="F194" s="37" t="s">
        <v>6</v>
      </c>
    </row>
    <row r="195" spans="2:6">
      <c r="B195" s="99" t="s">
        <v>74</v>
      </c>
      <c r="C195" s="99"/>
      <c r="D195" s="99"/>
      <c r="E195" s="35">
        <v>3</v>
      </c>
      <c r="F195" s="51">
        <f t="shared" ref="F195:F201" si="1">E195/$E$202</f>
        <v>0.2</v>
      </c>
    </row>
    <row r="196" spans="2:6">
      <c r="B196" s="99" t="s">
        <v>75</v>
      </c>
      <c r="C196" s="99"/>
      <c r="D196" s="99"/>
      <c r="E196" s="35">
        <v>5</v>
      </c>
      <c r="F196" s="51">
        <f t="shared" si="1"/>
        <v>0.33333333333333331</v>
      </c>
    </row>
    <row r="197" spans="2:6">
      <c r="B197" s="99" t="s">
        <v>182</v>
      </c>
      <c r="C197" s="99"/>
      <c r="D197" s="99"/>
      <c r="E197" s="35">
        <v>1</v>
      </c>
      <c r="F197" s="51">
        <f t="shared" si="1"/>
        <v>6.6666666666666666E-2</v>
      </c>
    </row>
    <row r="198" spans="2:6">
      <c r="B198" s="99" t="s">
        <v>183</v>
      </c>
      <c r="C198" s="99"/>
      <c r="D198" s="99"/>
      <c r="E198" s="35">
        <v>3</v>
      </c>
      <c r="F198" s="51">
        <f t="shared" si="1"/>
        <v>0.2</v>
      </c>
    </row>
    <row r="199" spans="2:6">
      <c r="B199" s="99" t="s">
        <v>79</v>
      </c>
      <c r="C199" s="99"/>
      <c r="D199" s="99"/>
      <c r="E199" s="35">
        <v>2</v>
      </c>
      <c r="F199" s="51">
        <f t="shared" si="1"/>
        <v>0.13333333333333333</v>
      </c>
    </row>
    <row r="200" spans="2:6">
      <c r="B200" s="99" t="s">
        <v>81</v>
      </c>
      <c r="C200" s="99"/>
      <c r="D200" s="99"/>
      <c r="E200" s="35">
        <v>0</v>
      </c>
      <c r="F200" s="51">
        <f t="shared" si="1"/>
        <v>0</v>
      </c>
    </row>
    <row r="201" spans="2:6">
      <c r="B201" s="99" t="s">
        <v>80</v>
      </c>
      <c r="C201" s="99"/>
      <c r="D201" s="99"/>
      <c r="E201" s="35">
        <v>1</v>
      </c>
      <c r="F201" s="51">
        <f t="shared" si="1"/>
        <v>6.6666666666666666E-2</v>
      </c>
    </row>
    <row r="202" spans="2:6">
      <c r="B202" s="99" t="s">
        <v>9</v>
      </c>
      <c r="C202" s="99"/>
      <c r="D202" s="99"/>
      <c r="E202" s="35">
        <f>SUM(E195:E201)</f>
        <v>15</v>
      </c>
      <c r="F202" s="51">
        <f>SUM(F195:F201)</f>
        <v>1</v>
      </c>
    </row>
    <row r="203" spans="2:6" ht="10.5" customHeight="1"/>
    <row r="204" spans="2:6" ht="18.75" customHeight="1">
      <c r="B204" s="7" t="s">
        <v>82</v>
      </c>
    </row>
    <row r="205" spans="2:6" ht="10.5" customHeight="1">
      <c r="B205" s="7"/>
    </row>
    <row r="206" spans="2:6" ht="18.75" customHeight="1">
      <c r="B206" s="17" t="s">
        <v>184</v>
      </c>
    </row>
    <row r="207" spans="2:6">
      <c r="B207" s="17"/>
    </row>
    <row r="208" spans="2:6">
      <c r="B208" s="17"/>
    </row>
    <row r="209" spans="2:11">
      <c r="B209" s="37" t="s">
        <v>84</v>
      </c>
      <c r="C209" s="37" t="s">
        <v>5</v>
      </c>
      <c r="D209" s="37" t="s">
        <v>6</v>
      </c>
    </row>
    <row r="210" spans="2:11">
      <c r="B210" s="35" t="s">
        <v>144</v>
      </c>
      <c r="C210" s="35">
        <v>3</v>
      </c>
      <c r="D210" s="51">
        <f>C210/$C$214</f>
        <v>0.5</v>
      </c>
    </row>
    <row r="211" spans="2:11">
      <c r="B211" s="35" t="s">
        <v>145</v>
      </c>
      <c r="C211" s="35">
        <v>3</v>
      </c>
      <c r="D211" s="51">
        <f>C211/$C$214</f>
        <v>0.5</v>
      </c>
    </row>
    <row r="212" spans="2:11">
      <c r="B212" s="35" t="s">
        <v>147</v>
      </c>
      <c r="C212" s="35">
        <v>0</v>
      </c>
      <c r="D212" s="51">
        <f>C212/$C$214</f>
        <v>0</v>
      </c>
    </row>
    <row r="213" spans="2:11">
      <c r="B213" s="35" t="s">
        <v>185</v>
      </c>
      <c r="C213" s="35">
        <v>0</v>
      </c>
      <c r="D213" s="51">
        <f>C213/$C$214</f>
        <v>0</v>
      </c>
    </row>
    <row r="214" spans="2:11">
      <c r="B214" s="35" t="s">
        <v>9</v>
      </c>
      <c r="C214" s="35">
        <f>SUM(C210:C213)</f>
        <v>6</v>
      </c>
      <c r="D214" s="51">
        <f>SUM(D210:D213)</f>
        <v>1</v>
      </c>
    </row>
    <row r="222" spans="2:11" ht="15" customHeight="1">
      <c r="B222" s="107" t="s">
        <v>113</v>
      </c>
      <c r="C222" s="107"/>
      <c r="D222" s="107"/>
      <c r="F222" s="112"/>
      <c r="G222" s="112"/>
      <c r="H222" s="112"/>
      <c r="I222" s="112"/>
      <c r="J222" s="112"/>
      <c r="K222" s="112"/>
    </row>
    <row r="223" spans="2:11" ht="15" customHeight="1">
      <c r="B223" s="107"/>
      <c r="C223" s="107"/>
      <c r="D223" s="107"/>
      <c r="F223" s="112"/>
      <c r="G223" s="112"/>
      <c r="H223" s="112"/>
      <c r="I223" s="112"/>
      <c r="J223" s="112"/>
      <c r="K223" s="112"/>
    </row>
    <row r="224" spans="2:11" ht="15" customHeight="1">
      <c r="B224" s="107"/>
      <c r="C224" s="107"/>
      <c r="D224" s="107"/>
      <c r="F224" s="112"/>
      <c r="G224" s="112"/>
      <c r="H224" s="112"/>
      <c r="I224" s="112"/>
      <c r="J224" s="112"/>
      <c r="K224" s="112"/>
    </row>
    <row r="225" spans="2:11">
      <c r="F225" s="112"/>
      <c r="G225" s="112"/>
      <c r="H225" s="112"/>
      <c r="I225" s="112"/>
      <c r="J225" s="112"/>
      <c r="K225" s="112"/>
    </row>
    <row r="226" spans="2:11">
      <c r="B226" s="34" t="s">
        <v>115</v>
      </c>
      <c r="C226" s="34" t="s">
        <v>5</v>
      </c>
      <c r="D226" s="34" t="s">
        <v>6</v>
      </c>
    </row>
    <row r="227" spans="2:11">
      <c r="B227" s="36" t="s">
        <v>32</v>
      </c>
      <c r="C227" s="35">
        <v>6</v>
      </c>
      <c r="D227" s="51">
        <f>C227/$C$229</f>
        <v>1</v>
      </c>
    </row>
    <row r="228" spans="2:11">
      <c r="B228" s="36" t="s">
        <v>110</v>
      </c>
      <c r="C228" s="35">
        <v>0</v>
      </c>
      <c r="D228" s="51">
        <f>C228/$C$229</f>
        <v>0</v>
      </c>
    </row>
    <row r="229" spans="2:11">
      <c r="B229" s="36" t="s">
        <v>9</v>
      </c>
      <c r="C229" s="35">
        <f>SUM(C227:C228)</f>
        <v>6</v>
      </c>
      <c r="D229" s="51">
        <f>SUM(D227:D228)</f>
        <v>1</v>
      </c>
    </row>
    <row r="235" spans="2:11">
      <c r="H235" s="2"/>
      <c r="I235" s="52"/>
    </row>
    <row r="236" spans="2:11">
      <c r="B236" s="1" t="s">
        <v>114</v>
      </c>
      <c r="H236" s="2"/>
      <c r="I236" s="52"/>
    </row>
    <row r="237" spans="2:11">
      <c r="H237" s="2"/>
      <c r="I237" s="52"/>
    </row>
    <row r="238" spans="2:11">
      <c r="H238" s="2"/>
      <c r="I238" s="52"/>
    </row>
    <row r="239" spans="2:11">
      <c r="B239" s="34" t="s">
        <v>115</v>
      </c>
      <c r="C239" s="34" t="s">
        <v>5</v>
      </c>
      <c r="D239" s="34" t="s">
        <v>6</v>
      </c>
      <c r="H239" s="2"/>
      <c r="I239" s="52"/>
    </row>
    <row r="240" spans="2:11">
      <c r="B240" s="36" t="s">
        <v>32</v>
      </c>
      <c r="C240" s="35">
        <v>6</v>
      </c>
      <c r="D240" s="51">
        <f>C240/$C$242</f>
        <v>1</v>
      </c>
      <c r="H240" s="2"/>
      <c r="I240" s="52"/>
    </row>
    <row r="241" spans="2:9">
      <c r="B241" s="36" t="s">
        <v>110</v>
      </c>
      <c r="C241" s="35">
        <v>0</v>
      </c>
      <c r="D241" s="51">
        <f>C241/$C$242</f>
        <v>0</v>
      </c>
      <c r="H241" s="2"/>
      <c r="I241" s="52"/>
    </row>
    <row r="242" spans="2:9">
      <c r="B242" s="36" t="s">
        <v>9</v>
      </c>
      <c r="C242" s="35">
        <f>SUM(C240:C241)</f>
        <v>6</v>
      </c>
      <c r="D242" s="51">
        <f>SUM(D240:D241)</f>
        <v>1</v>
      </c>
      <c r="H242" s="2"/>
      <c r="I242" s="52"/>
    </row>
    <row r="243" spans="2:9">
      <c r="H243" s="2"/>
      <c r="I243" s="52"/>
    </row>
    <row r="244" spans="2:9">
      <c r="H244" s="2"/>
      <c r="I244" s="52"/>
    </row>
    <row r="245" spans="2:9">
      <c r="H245" s="2"/>
      <c r="I245" s="52"/>
    </row>
    <row r="246" spans="2:9" ht="15" customHeight="1">
      <c r="B246" s="107" t="s">
        <v>186</v>
      </c>
      <c r="C246" s="107"/>
      <c r="D246" s="107"/>
    </row>
    <row r="247" spans="2:9">
      <c r="B247" s="107"/>
      <c r="C247" s="107"/>
      <c r="D247" s="107"/>
    </row>
    <row r="248" spans="2:9">
      <c r="B248" s="107"/>
      <c r="C248" s="107"/>
      <c r="D248" s="107"/>
    </row>
    <row r="250" spans="2:9">
      <c r="B250" s="37" t="s">
        <v>117</v>
      </c>
      <c r="C250" s="98" t="s">
        <v>5</v>
      </c>
      <c r="D250" s="98"/>
      <c r="E250" s="98" t="s">
        <v>6</v>
      </c>
      <c r="F250" s="98"/>
    </row>
    <row r="251" spans="2:9">
      <c r="B251" s="35">
        <v>1</v>
      </c>
      <c r="C251" s="106">
        <v>0</v>
      </c>
      <c r="D251" s="106"/>
      <c r="E251" s="111">
        <f>C251/$C$256</f>
        <v>0</v>
      </c>
      <c r="F251" s="111"/>
    </row>
    <row r="252" spans="2:9">
      <c r="B252" s="35">
        <v>2</v>
      </c>
      <c r="C252" s="106">
        <v>0</v>
      </c>
      <c r="D252" s="106"/>
      <c r="E252" s="111">
        <f>C252/$C$256</f>
        <v>0</v>
      </c>
      <c r="F252" s="111"/>
    </row>
    <row r="253" spans="2:9">
      <c r="B253" s="35">
        <v>3</v>
      </c>
      <c r="C253" s="106">
        <v>0</v>
      </c>
      <c r="D253" s="106"/>
      <c r="E253" s="111">
        <f>C253/$C$256</f>
        <v>0</v>
      </c>
      <c r="F253" s="111"/>
    </row>
    <row r="254" spans="2:9">
      <c r="B254" s="35">
        <v>4</v>
      </c>
      <c r="C254" s="106">
        <v>3</v>
      </c>
      <c r="D254" s="106"/>
      <c r="E254" s="111">
        <f>C254/$C$256</f>
        <v>0.5</v>
      </c>
      <c r="F254" s="111"/>
    </row>
    <row r="255" spans="2:9">
      <c r="B255" s="35">
        <v>5</v>
      </c>
      <c r="C255" s="106">
        <v>3</v>
      </c>
      <c r="D255" s="106"/>
      <c r="E255" s="111">
        <f>C255/$C$256</f>
        <v>0.5</v>
      </c>
      <c r="F255" s="111"/>
    </row>
    <row r="256" spans="2:9">
      <c r="B256" s="35" t="s">
        <v>9</v>
      </c>
      <c r="C256" s="106">
        <f>SUM(C251:D255)</f>
        <v>6</v>
      </c>
      <c r="D256" s="106"/>
      <c r="E256" s="111">
        <f>SUM(E251:F255)</f>
        <v>1</v>
      </c>
      <c r="F256" s="111"/>
    </row>
    <row r="258" spans="2:5" ht="15.75">
      <c r="B258" s="7" t="s">
        <v>118</v>
      </c>
    </row>
    <row r="260" spans="2:5">
      <c r="B260" s="110" t="s">
        <v>305</v>
      </c>
      <c r="C260" s="110"/>
      <c r="D260" s="110"/>
      <c r="E260" s="110"/>
    </row>
  </sheetData>
  <mergeCells count="68">
    <mergeCell ref="B128:D128"/>
    <mergeCell ref="E128:F128"/>
    <mergeCell ref="B129:D129"/>
    <mergeCell ref="E129:F129"/>
    <mergeCell ref="B135:D135"/>
    <mergeCell ref="E135:F135"/>
    <mergeCell ref="B125:D125"/>
    <mergeCell ref="E125:F125"/>
    <mergeCell ref="B126:D126"/>
    <mergeCell ref="E126:F126"/>
    <mergeCell ref="B127:D127"/>
    <mergeCell ref="E127:F127"/>
    <mergeCell ref="B12:F12"/>
    <mergeCell ref="B123:D123"/>
    <mergeCell ref="E123:F123"/>
    <mergeCell ref="B124:D124"/>
    <mergeCell ref="E124:F124"/>
    <mergeCell ref="B136:D136"/>
    <mergeCell ref="E136:F136"/>
    <mergeCell ref="B133:D133"/>
    <mergeCell ref="E133:F133"/>
    <mergeCell ref="B134:D134"/>
    <mergeCell ref="E134:F134"/>
    <mergeCell ref="B137:D137"/>
    <mergeCell ref="E137:F137"/>
    <mergeCell ref="B138:D138"/>
    <mergeCell ref="E138:F138"/>
    <mergeCell ref="B139:D139"/>
    <mergeCell ref="E139:F139"/>
    <mergeCell ref="B174:C174"/>
    <mergeCell ref="B175:C175"/>
    <mergeCell ref="B176:C176"/>
    <mergeCell ref="B177:C177"/>
    <mergeCell ref="B178:D178"/>
    <mergeCell ref="B194:D194"/>
    <mergeCell ref="B195:D195"/>
    <mergeCell ref="B179:D179"/>
    <mergeCell ref="B180:D180"/>
    <mergeCell ref="B181:D181"/>
    <mergeCell ref="B182:D182"/>
    <mergeCell ref="B183:D183"/>
    <mergeCell ref="B201:D201"/>
    <mergeCell ref="B196:D196"/>
    <mergeCell ref="B197:D197"/>
    <mergeCell ref="B198:D198"/>
    <mergeCell ref="B199:D199"/>
    <mergeCell ref="B200:D200"/>
    <mergeCell ref="B130:D130"/>
    <mergeCell ref="E130:F130"/>
    <mergeCell ref="B202:D202"/>
    <mergeCell ref="C256:D256"/>
    <mergeCell ref="E250:F250"/>
    <mergeCell ref="E251:F251"/>
    <mergeCell ref="C253:D253"/>
    <mergeCell ref="C254:D254"/>
    <mergeCell ref="C255:D255"/>
    <mergeCell ref="B222:D224"/>
    <mergeCell ref="F222:K225"/>
    <mergeCell ref="B246:D248"/>
    <mergeCell ref="C250:D250"/>
    <mergeCell ref="C251:D251"/>
    <mergeCell ref="C252:D252"/>
    <mergeCell ref="E252:F252"/>
    <mergeCell ref="B260:E260"/>
    <mergeCell ref="E253:F253"/>
    <mergeCell ref="E254:F254"/>
    <mergeCell ref="E255:F255"/>
    <mergeCell ref="E256:F25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6"/>
  <sheetViews>
    <sheetView zoomScale="80" zoomScaleNormal="80" workbookViewId="0">
      <selection activeCell="D18" sqref="D18"/>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8" t="s">
        <v>120</v>
      </c>
      <c r="C17" s="18" t="s">
        <v>121</v>
      </c>
      <c r="D17" s="18" t="s">
        <v>122</v>
      </c>
      <c r="E17" s="18" t="s">
        <v>123</v>
      </c>
      <c r="F17" s="18" t="s">
        <v>124</v>
      </c>
      <c r="G17" s="18" t="s">
        <v>125</v>
      </c>
      <c r="H17" s="18" t="s">
        <v>126</v>
      </c>
      <c r="I17" s="17"/>
    </row>
    <row r="18" spans="2:9" ht="21" customHeight="1">
      <c r="B18" s="47" t="s">
        <v>207</v>
      </c>
      <c r="C18" s="47" t="s">
        <v>208</v>
      </c>
      <c r="D18" s="47" t="s">
        <v>209</v>
      </c>
      <c r="E18" s="47" t="s">
        <v>210</v>
      </c>
      <c r="F18" s="47" t="s">
        <v>211</v>
      </c>
      <c r="G18" s="47" t="s">
        <v>152</v>
      </c>
      <c r="H18" s="47" t="s">
        <v>149</v>
      </c>
    </row>
    <row r="21" spans="2:9" ht="30" customHeight="1">
      <c r="B21" s="48" t="s">
        <v>127</v>
      </c>
      <c r="C21" s="48" t="s">
        <v>129</v>
      </c>
    </row>
    <row r="22" spans="2:9">
      <c r="B22" s="47" t="s">
        <v>128</v>
      </c>
      <c r="C22" s="47" t="s">
        <v>130</v>
      </c>
    </row>
    <row r="23" spans="2:9" ht="18" customHeight="1"/>
    <row r="25" spans="2:9" ht="92.25" customHeight="1">
      <c r="B25" s="49" t="s">
        <v>131</v>
      </c>
      <c r="C25" s="37" t="s">
        <v>133</v>
      </c>
    </row>
    <row r="26" spans="2:9" ht="21.75" customHeight="1">
      <c r="B26" s="47" t="s">
        <v>132</v>
      </c>
      <c r="C26" s="47" t="s">
        <v>212</v>
      </c>
    </row>
    <row r="29" spans="2:9" ht="47.25" customHeight="1">
      <c r="B29" s="48" t="s">
        <v>134</v>
      </c>
    </row>
    <row r="30" spans="2:9">
      <c r="B30" s="47" t="s">
        <v>135</v>
      </c>
    </row>
    <row r="33" spans="2:5" ht="48" customHeight="1">
      <c r="B33" s="48" t="s">
        <v>136</v>
      </c>
      <c r="C33" s="48" t="s">
        <v>137</v>
      </c>
      <c r="D33" s="37" t="s">
        <v>138</v>
      </c>
    </row>
    <row r="34" spans="2:5" ht="30">
      <c r="B34" s="47" t="s">
        <v>106</v>
      </c>
      <c r="C34" s="47" t="s">
        <v>106</v>
      </c>
      <c r="D34" s="50" t="s">
        <v>213</v>
      </c>
    </row>
    <row r="35" spans="2:5">
      <c r="C35" s="26"/>
    </row>
    <row r="37" spans="2:5" ht="41.25" customHeight="1">
      <c r="B37" s="48" t="s">
        <v>139</v>
      </c>
      <c r="C37" s="49" t="s">
        <v>176</v>
      </c>
    </row>
    <row r="38" spans="2:5" ht="30">
      <c r="B38" s="47" t="s">
        <v>132</v>
      </c>
      <c r="C38" s="50" t="s">
        <v>214</v>
      </c>
    </row>
    <row r="42" spans="2:5" ht="55.5" customHeight="1">
      <c r="B42" s="48" t="s">
        <v>140</v>
      </c>
      <c r="C42" s="48" t="s">
        <v>141</v>
      </c>
    </row>
    <row r="43" spans="2:5">
      <c r="B43" s="47" t="s">
        <v>106</v>
      </c>
      <c r="C43" s="47" t="s">
        <v>202</v>
      </c>
    </row>
    <row r="44" spans="2:5" ht="45" customHeight="1">
      <c r="B44" s="2"/>
      <c r="C44" s="2"/>
    </row>
    <row r="45" spans="2:5" ht="45">
      <c r="B45" s="49" t="s">
        <v>177</v>
      </c>
      <c r="C45" s="48" t="s">
        <v>142</v>
      </c>
      <c r="D45" s="48" t="s">
        <v>143</v>
      </c>
      <c r="E45" s="48" t="s">
        <v>146</v>
      </c>
    </row>
    <row r="46" spans="2:5">
      <c r="B46" s="47" t="s">
        <v>215</v>
      </c>
      <c r="C46" s="47" t="s">
        <v>144</v>
      </c>
      <c r="D46" s="47" t="s">
        <v>144</v>
      </c>
      <c r="E46" s="47"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G21" sqref="G2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2" t="s">
        <v>161</v>
      </c>
    </row>
    <row r="15" spans="2:7">
      <c r="B15" s="114" t="s">
        <v>162</v>
      </c>
      <c r="C15" s="115" t="s">
        <v>163</v>
      </c>
      <c r="D15" s="115"/>
      <c r="E15" s="115"/>
      <c r="G15" s="43"/>
    </row>
    <row r="16" spans="2:7">
      <c r="B16" s="114"/>
      <c r="C16" s="115" t="s">
        <v>164</v>
      </c>
      <c r="D16" s="115"/>
      <c r="E16" s="44" t="s">
        <v>165</v>
      </c>
      <c r="F16" s="44" t="s">
        <v>166</v>
      </c>
      <c r="G16" s="44" t="s">
        <v>174</v>
      </c>
    </row>
    <row r="17" spans="2:7" ht="26.25" customHeight="1">
      <c r="B17" s="46">
        <v>2016</v>
      </c>
      <c r="C17" s="116" t="s">
        <v>173</v>
      </c>
      <c r="D17" s="116"/>
      <c r="E17" s="117" t="s">
        <v>217</v>
      </c>
      <c r="F17" s="55">
        <v>1</v>
      </c>
      <c r="G17" s="56">
        <v>3475000</v>
      </c>
    </row>
    <row r="18" spans="2:7" ht="26.25" customHeight="1">
      <c r="B18" s="46">
        <v>2015</v>
      </c>
      <c r="C18" s="116"/>
      <c r="D18" s="116"/>
      <c r="E18" s="117"/>
      <c r="F18" s="55">
        <v>1</v>
      </c>
      <c r="G18" s="56">
        <v>2723500</v>
      </c>
    </row>
    <row r="19" spans="2:7" ht="26.25" customHeight="1">
      <c r="B19" s="46">
        <v>2014</v>
      </c>
      <c r="C19" s="116"/>
      <c r="D19" s="116"/>
      <c r="E19" s="117"/>
      <c r="F19" s="55">
        <v>1</v>
      </c>
      <c r="G19" s="56">
        <v>2664989</v>
      </c>
    </row>
    <row r="20" spans="2:7" ht="26.25" customHeight="1">
      <c r="B20" s="46">
        <v>2013</v>
      </c>
      <c r="C20" s="116"/>
      <c r="D20" s="116"/>
      <c r="E20" s="117"/>
      <c r="F20" s="55" t="s">
        <v>175</v>
      </c>
      <c r="G20" s="56" t="s">
        <v>175</v>
      </c>
    </row>
    <row r="21" spans="2:7">
      <c r="B21" s="43"/>
      <c r="C21" s="43"/>
      <c r="D21" s="43"/>
      <c r="E21" s="43"/>
      <c r="F21" s="43"/>
      <c r="G21" s="43"/>
    </row>
    <row r="22" spans="2:7">
      <c r="B22" s="43" t="s">
        <v>167</v>
      </c>
      <c r="C22" s="45"/>
      <c r="D22" s="45"/>
      <c r="E22" s="43"/>
      <c r="F22" s="43"/>
      <c r="G22" s="43"/>
    </row>
    <row r="23" spans="2:7">
      <c r="B23" s="43" t="s">
        <v>168</v>
      </c>
      <c r="C23" s="43"/>
      <c r="D23" s="43"/>
      <c r="E23" s="43"/>
      <c r="F23" s="43"/>
      <c r="G23" s="43"/>
    </row>
    <row r="24" spans="2:7">
      <c r="B24" s="43" t="s">
        <v>169</v>
      </c>
      <c r="C24" s="43"/>
      <c r="D24" s="43"/>
      <c r="E24" s="43"/>
      <c r="F24" s="43"/>
      <c r="G24" s="43"/>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2020-09-08T00:17:03Z</dcterms:modified>
</cp:coreProperties>
</file>