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harts/chart11.xml" ContentType="application/vnd.openxmlformats-officedocument.drawingml.chart+xml"/>
  <Override PartName="/xl/charts/style1.xml" ContentType="application/vnd.ms-office.chartstyle+xml"/>
  <Override PartName="/xl/charts/colors1.xml" ContentType="application/vnd.ms-office.chartcolorstyle+xml"/>
  <Override PartName="/xl/charts/chart12.xml" ContentType="application/vnd.openxmlformats-officedocument.drawingml.chart+xml"/>
  <Override PartName="/xl/charts/style2.xml" ContentType="application/vnd.ms-office.chartstyle+xml"/>
  <Override PartName="/xl/charts/colors2.xml" ContentType="application/vnd.ms-office.chartcolorstyle+xml"/>
  <Override PartName="/xl/charts/chart13.xml" ContentType="application/vnd.openxmlformats-officedocument.drawingml.chart+xml"/>
  <Override PartName="/xl/charts/style3.xml" ContentType="application/vnd.ms-office.chartstyle+xml"/>
  <Override PartName="/xl/charts/colors3.xml" ContentType="application/vnd.ms-office.chartcolorstyle+xml"/>
  <Override PartName="/xl/charts/chart14.xml" ContentType="application/vnd.openxmlformats-officedocument.drawingml.chart+xml"/>
  <Override PartName="/xl/charts/style4.xml" ContentType="application/vnd.ms-office.chartstyle+xml"/>
  <Override PartName="/xl/charts/colors4.xml" ContentType="application/vnd.ms-office.chartcolorstyle+xml"/>
  <Override PartName="/xl/charts/chart15.xml" ContentType="application/vnd.openxmlformats-officedocument.drawingml.chart+xml"/>
  <Override PartName="/xl/charts/style5.xml" ContentType="application/vnd.ms-office.chartstyle+xml"/>
  <Override PartName="/xl/charts/colors5.xml" ContentType="application/vnd.ms-office.chartcolorstyle+xml"/>
  <Override PartName="/xl/charts/chart16.xml" ContentType="application/vnd.openxmlformats-officedocument.drawingml.chart+xml"/>
  <Override PartName="/xl/charts/style6.xml" ContentType="application/vnd.ms-office.chartstyle+xml"/>
  <Override PartName="/xl/charts/colors6.xml" ContentType="application/vnd.ms-office.chartcolorstyle+xml"/>
  <Override PartName="/xl/charts/chart17.xml" ContentType="application/vnd.openxmlformats-officedocument.drawingml.chart+xml"/>
  <Override PartName="/xl/charts/style7.xml" ContentType="application/vnd.ms-office.chartstyle+xml"/>
  <Override PartName="/xl/charts/colors7.xml" ContentType="application/vnd.ms-office.chartcolorstyle+xml"/>
  <Override PartName="/xl/charts/chart18.xml" ContentType="application/vnd.openxmlformats-officedocument.drawingml.chart+xml"/>
  <Override PartName="/xl/charts/style8.xml" ContentType="application/vnd.ms-office.chartstyle+xml"/>
  <Override PartName="/xl/charts/colors8.xml" ContentType="application/vnd.ms-office.chartcolorstyle+xml"/>
  <Override PartName="/xl/charts/chart19.xml" ContentType="application/vnd.openxmlformats-officedocument.drawingml.chart+xml"/>
  <Override PartName="/xl/charts/style9.xml" ContentType="application/vnd.ms-office.chartstyle+xml"/>
  <Override PartName="/xl/charts/colors9.xml" ContentType="application/vnd.ms-office.chartcolorstyle+xml"/>
  <Override PartName="/xl/charts/chart2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mc:AlternateContent xmlns:mc="http://schemas.openxmlformats.org/markup-compatibility/2006">
    <mc:Choice Requires="x15">
      <x15ac:absPath xmlns:x15ac="http://schemas.microsoft.com/office/spreadsheetml/2010/11/ac" url="C:\Users\Brigitte Angelica\Desktop\Gestión de Egresados\Autoevaluación\Posgrado\Maestría en Gerencia en Sistemas de Salud\"/>
    </mc:Choice>
  </mc:AlternateContent>
  <xr:revisionPtr revIDLastSave="0" documentId="13_ncr:1_{A434E6E0-7BC3-4FAC-BAE9-D49CDA578415}" xr6:coauthVersionLast="45" xr6:coauthVersionMax="45" xr10:uidLastSave="{00000000-0000-0000-0000-000000000000}"/>
  <bookViews>
    <workbookView xWindow="-20610" yWindow="-120" windowWidth="20730" windowHeight="11160" activeTab="2" xr2:uid="{00000000-000D-0000-FFFF-FFFF00000000}"/>
  </bookViews>
  <sheets>
    <sheet name="Presentación" sheetId="1" r:id="rId1"/>
    <sheet name="Informe hasta el 2018" sheetId="10" r:id="rId2"/>
    <sheet name="Egresados 2020" sheetId="4" r:id="rId3"/>
    <sheet name="Empleadores" sheetId="3" r:id="rId4"/>
    <sheet name="OLE" sheetId="5" r:id="rId5"/>
  </sheets>
  <externalReferences>
    <externalReference r:id="rId6"/>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377" i="10" l="1"/>
  <c r="C360" i="10"/>
  <c r="C357" i="10"/>
  <c r="C287" i="10"/>
  <c r="C283" i="10"/>
  <c r="E229" i="10"/>
  <c r="F229" i="10" s="1"/>
  <c r="J229" i="10" s="1"/>
  <c r="D193" i="10"/>
  <c r="D167" i="10"/>
  <c r="C167" i="10"/>
  <c r="D166" i="10"/>
  <c r="D165" i="10"/>
  <c r="E128" i="10"/>
  <c r="E125" i="10"/>
  <c r="E123" i="10"/>
  <c r="C90" i="10"/>
  <c r="D90" i="10" s="1"/>
  <c r="G90" i="10" s="1"/>
  <c r="C63" i="10"/>
  <c r="D63" i="10" s="1"/>
  <c r="G63" i="10" s="1"/>
  <c r="D62" i="10"/>
  <c r="G62" i="10" s="1"/>
  <c r="D60" i="10"/>
  <c r="G60" i="10" s="1"/>
  <c r="C37" i="10"/>
  <c r="C396" i="10" s="1"/>
  <c r="D35" i="10"/>
  <c r="G35" i="10" s="1"/>
  <c r="D86" i="10" l="1"/>
  <c r="G86" i="10" s="1"/>
  <c r="D88" i="10"/>
  <c r="G88" i="10" s="1"/>
  <c r="K123" i="10"/>
  <c r="K125" i="10"/>
  <c r="E191" i="10"/>
  <c r="F227" i="10"/>
  <c r="J227" i="10" s="1"/>
  <c r="C284" i="10"/>
  <c r="C307" i="10"/>
  <c r="H357" i="10"/>
  <c r="C361" i="10"/>
  <c r="I378" i="10"/>
  <c r="D37" i="10"/>
  <c r="G37" i="10" s="1"/>
  <c r="D61" i="10"/>
  <c r="G61" i="10" s="1"/>
  <c r="E124" i="10"/>
  <c r="E126" i="10"/>
  <c r="E192" i="10"/>
  <c r="C285" i="10"/>
  <c r="C308" i="10"/>
  <c r="C358" i="10"/>
  <c r="C375" i="10"/>
  <c r="C392" i="10"/>
  <c r="D36" i="10"/>
  <c r="G36" i="10" s="1"/>
  <c r="D87" i="10"/>
  <c r="G87" i="10" s="1"/>
  <c r="D89" i="10"/>
  <c r="G89" i="10" s="1"/>
  <c r="K124" i="10"/>
  <c r="E127" i="10"/>
  <c r="F228" i="10"/>
  <c r="J228" i="10" s="1"/>
  <c r="C286" i="10"/>
  <c r="H356" i="10"/>
  <c r="C359" i="10"/>
  <c r="C376" i="10"/>
  <c r="C393" i="10"/>
  <c r="C394" i="10"/>
  <c r="C395" i="10"/>
  <c r="C250" i="4"/>
  <c r="E247" i="4" s="1"/>
  <c r="C236" i="4"/>
  <c r="D235" i="4" s="1"/>
  <c r="C223" i="4"/>
  <c r="D221" i="4" s="1"/>
  <c r="C208" i="4"/>
  <c r="D206" i="4" s="1"/>
  <c r="E196" i="4"/>
  <c r="F191" i="4" s="1"/>
  <c r="E125" i="4"/>
  <c r="E130" i="4" s="1"/>
  <c r="C95" i="4"/>
  <c r="D94" i="4" s="1"/>
  <c r="D171" i="4"/>
  <c r="E170" i="4" s="1"/>
  <c r="C68" i="4"/>
  <c r="D67" i="4" s="1"/>
  <c r="C42" i="4"/>
  <c r="E193" i="10" l="1"/>
  <c r="D234" i="4"/>
  <c r="D236" i="4" s="1"/>
  <c r="E248" i="4"/>
  <c r="E245" i="4"/>
  <c r="E246" i="4"/>
  <c r="E249" i="4"/>
  <c r="D222" i="4"/>
  <c r="D223" i="4" s="1"/>
  <c r="D205" i="4"/>
  <c r="D204" i="4"/>
  <c r="D207" i="4"/>
  <c r="F193" i="4"/>
  <c r="F190" i="4"/>
  <c r="F189" i="4"/>
  <c r="F195" i="4"/>
  <c r="F192" i="4"/>
  <c r="F194" i="4"/>
  <c r="E169" i="4"/>
  <c r="E171" i="4" s="1"/>
  <c r="D40" i="4"/>
  <c r="D65" i="4"/>
  <c r="D66" i="4"/>
  <c r="D41" i="4"/>
  <c r="E133" i="4"/>
  <c r="E131" i="4"/>
  <c r="E132" i="4"/>
  <c r="E129" i="4"/>
  <c r="E134" i="4"/>
  <c r="D92" i="4"/>
  <c r="D91" i="4"/>
  <c r="D93" i="4"/>
  <c r="D95" i="4"/>
  <c r="D68" i="4"/>
  <c r="D42" i="4"/>
  <c r="E250" i="4" l="1"/>
  <c r="D208" i="4"/>
  <c r="F196" i="4"/>
</calcChain>
</file>

<file path=xl/sharedStrings.xml><?xml version="1.0" encoding="utf-8"?>
<sst xmlns="http://schemas.openxmlformats.org/spreadsheetml/2006/main" count="621" uniqueCount="313">
  <si>
    <t>INTRODUCCIÓN:</t>
  </si>
  <si>
    <t>Equipo de trabajo</t>
  </si>
  <si>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</si>
  <si>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</si>
  <si>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</si>
  <si>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</si>
  <si>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</si>
  <si>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</si>
  <si>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</si>
  <si>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</si>
  <si>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</si>
  <si>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</si>
  <si>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</si>
  <si>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</si>
  <si>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</si>
  <si>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</si>
  <si>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</si>
  <si>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</si>
  <si>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</si>
  <si>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</si>
  <si>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</si>
  <si>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</si>
  <si>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</si>
  <si>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</si>
  <si>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</si>
  <si>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</si>
  <si>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</si>
  <si>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</si>
  <si>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</si>
  <si>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</si>
  <si>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</si>
  <si>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</si>
  <si>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</si>
  <si>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</si>
  <si>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</si>
  <si>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</si>
  <si>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</si>
  <si>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</si>
  <si>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</si>
  <si>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</si>
  <si>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</si>
  <si>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</si>
  <si>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</si>
  <si>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</si>
  <si>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</si>
  <si>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</si>
  <si>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</si>
  <si>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</si>
  <si>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</si>
  <si>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</si>
  <si>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</si>
  <si>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</si>
  <si>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</si>
  <si>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</si>
  <si>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</si>
  <si>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</si>
  <si>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</si>
  <si>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</si>
  <si>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</si>
  <si>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</si>
  <si>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</si>
  <si>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</si>
  <si>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</si>
  <si>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</si>
  <si>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</si>
  <si>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</si>
  <si>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</si>
  <si>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</si>
  <si>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</si>
  <si>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</si>
  <si>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</si>
  <si>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</si>
  <si>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</si>
  <si>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</si>
  <si>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</si>
  <si>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</si>
  <si>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</si>
  <si>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</si>
  <si>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</si>
  <si>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</si>
  <si>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</si>
  <si>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</si>
  <si>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</si>
  <si>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</si>
  <si>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</si>
  <si>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</si>
  <si>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</si>
  <si>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</si>
  <si>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</si>
  <si>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</si>
  <si>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</si>
  <si>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</si>
  <si>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</si>
  <si>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</si>
  <si>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</si>
  <si>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</si>
  <si>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</si>
  <si>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</si>
  <si>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</si>
  <si>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</si>
  <si>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</si>
  <si>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</si>
  <si>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</si>
  <si>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</si>
  <si>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</si>
  <si>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</si>
  <si>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</si>
  <si>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</si>
  <si>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</si>
  <si>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</si>
  <si>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</si>
  <si>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</si>
  <si>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</si>
  <si>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</si>
  <si>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</si>
  <si>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</si>
  <si>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</si>
  <si>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</si>
  <si>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</si>
  <si>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 xml:space="preserve">Nombre de la Institución y/o empresa </t>
  </si>
  <si>
    <t xml:space="preserve">Nombre del empleador </t>
  </si>
  <si>
    <t xml:space="preserve">Dirección de la empresa </t>
  </si>
  <si>
    <t xml:space="preserve">Teléfono o número de celular </t>
  </si>
  <si>
    <t xml:space="preserve">Correo electrónico de la empresa </t>
  </si>
  <si>
    <t>Ciudad</t>
  </si>
  <si>
    <t xml:space="preserve">Departamento </t>
  </si>
  <si>
    <t xml:space="preserve">¿ A qué sector económico pertenece la institución y/o empresa? </t>
  </si>
  <si>
    <t xml:space="preserve">Educación </t>
  </si>
  <si>
    <t>Seleccione el tipo de empresa</t>
  </si>
  <si>
    <t>Pública</t>
  </si>
  <si>
    <t xml:space="preserve">La formación que imparten los programas académicos debe ser relevante académicamente y debe responder a las necesidades locales, regionales, nacionales e internacionales.  ¿En su opinión los programas de la Universidad Tecnológica de Pereira cumplen con esas caracterísitcas? </t>
  </si>
  <si>
    <t xml:space="preserve">Alto grado </t>
  </si>
  <si>
    <t>¿Por qué?</t>
  </si>
  <si>
    <t xml:space="preserve">Conoce Usted proyectos de impacto social que hayan sido generados por programas académicos de esta institución? </t>
  </si>
  <si>
    <t>SI</t>
  </si>
  <si>
    <t xml:space="preserve">¿En qué grado los programas académicos, han impactado positivamente en el desarrollo de la región? </t>
  </si>
  <si>
    <t xml:space="preserve">¿De acuerdo a su experiencia, el perfil profesional y ocupacional de los egresados, corresponde al perfil profesional ofrecido por su programa de formación? </t>
  </si>
  <si>
    <t xml:space="preserve">¿Por qué? </t>
  </si>
  <si>
    <t xml:space="preserve">Califique la calidad de la formación que imparten los programas académicos sobre sus estudiantes y su desempeño a nivel laboral </t>
  </si>
  <si>
    <t xml:space="preserve">¿En qué grado los egresados del programa académico vinculados a su organización han impactado positivamente el desarrollo de la región? </t>
  </si>
  <si>
    <t xml:space="preserve">Califique de 1 a 5 la calidad del desempeño laboral de los egresados de la Universidad Tecnológica de Pereira. (5 equivale a la calificación más alta) </t>
  </si>
  <si>
    <t xml:space="preserve">Califique la percepción sobre la calidad humana de los egresados de la UTP que laboran en su empresa </t>
  </si>
  <si>
    <t xml:space="preserve">Califique la percepción sobre la calidad ética de los egresados de la UTP que laboran en su empresa </t>
  </si>
  <si>
    <t>Excelente</t>
  </si>
  <si>
    <t>Bueno</t>
  </si>
  <si>
    <t xml:space="preserve">Califique la percepción sobre la calidadprofesional de los egresados de la UTP que laboran en su empresa </t>
  </si>
  <si>
    <t>Regular</t>
  </si>
  <si>
    <t xml:space="preserve">Empleado del gobierno	  </t>
  </si>
  <si>
    <t>Risaralda</t>
  </si>
  <si>
    <t>Contrato a término indefinido</t>
  </si>
  <si>
    <t>Pereira</t>
  </si>
  <si>
    <t>Colombia</t>
  </si>
  <si>
    <t>SIN RESPUESTA</t>
  </si>
  <si>
    <t>Universidad Tecnológica de Pereira</t>
  </si>
  <si>
    <t>Contrato a término fijo</t>
  </si>
  <si>
    <t>Ocupaciones en  Salud</t>
  </si>
  <si>
    <t>COLOMBIA</t>
  </si>
  <si>
    <t xml:space="preserve">Empleado de empresa particular  </t>
  </si>
  <si>
    <t>más de 6 SMLV</t>
  </si>
  <si>
    <t>entre 5 SMLV y menos de 6 SMLV</t>
  </si>
  <si>
    <t>RISARALDA</t>
  </si>
  <si>
    <t>PEREIRA</t>
  </si>
  <si>
    <t>entre 3 SMLV y menos de 4 SMLV</t>
  </si>
  <si>
    <t xml:space="preserve">Privada 	</t>
  </si>
  <si>
    <t>Información Observatorio Laboral para la Educación</t>
  </si>
  <si>
    <t>AÑO DE EGRESO</t>
  </si>
  <si>
    <t>NIVEL DE ESTUDIO</t>
  </si>
  <si>
    <t>NIVEL ACADEMICO</t>
  </si>
  <si>
    <t>NIVEL DE FORMACION</t>
  </si>
  <si>
    <t>TASA DE COTIZANTES</t>
  </si>
  <si>
    <t>Egresados que cotizan como empleadores o independientes.</t>
  </si>
  <si>
    <r>
      <rPr>
        <b/>
        <sz val="11"/>
        <rFont val="Calibri"/>
        <family val="2"/>
        <scheme val="minor"/>
      </rPr>
      <t xml:space="preserve">Fuente: </t>
    </r>
    <r>
      <rPr>
        <sz val="11"/>
        <rFont val="Calibri"/>
        <family val="2"/>
        <scheme val="minor"/>
      </rPr>
      <t>Observatorio Laboral para la Educación.</t>
    </r>
  </si>
  <si>
    <r>
      <rPr>
        <b/>
        <sz val="11"/>
        <rFont val="Calibri"/>
        <family val="2"/>
        <scheme val="minor"/>
      </rPr>
      <t>Fecha de información:</t>
    </r>
    <r>
      <rPr>
        <sz val="11"/>
        <rFont val="Calibri"/>
        <family val="2"/>
        <scheme val="minor"/>
      </rPr>
      <t xml:space="preserve"> 2016</t>
    </r>
  </si>
  <si>
    <t>MG</t>
  </si>
  <si>
    <t>2 AÑO</t>
  </si>
  <si>
    <t>5 AÑO</t>
  </si>
  <si>
    <t>POSGRADO</t>
  </si>
  <si>
    <t>PROMEDIO INGRESO 2016</t>
  </si>
  <si>
    <t xml:space="preserve">Si tiene sugerencias para mejorar la calidad de la formación 
académica, por favor menciónelas </t>
  </si>
  <si>
    <t xml:space="preserve">¿Qué competencias adicionales considera que requiere un 
egresado de la UTP ? </t>
  </si>
  <si>
    <t>Nombre de la organización:</t>
  </si>
  <si>
    <t>Empleado</t>
  </si>
  <si>
    <t>Cargo que desempeña:</t>
  </si>
  <si>
    <t>¿Ha realizado algún tipo producción científica?</t>
  </si>
  <si>
    <t>Programa del cual egresó</t>
  </si>
  <si>
    <t xml:space="preserve">Oficina de egresados </t>
  </si>
  <si>
    <t>¿Cuál es su apreciación sobre la calidad de las competencias pedagógicas de los docentes del programa?</t>
  </si>
  <si>
    <t>Malo</t>
  </si>
  <si>
    <t xml:space="preserve">Califique de 1 a 5 la calidad de la formación que imparte el programa de posgrado sobre sus estudiantes.Siendo 5 la calificación más alta. </t>
  </si>
  <si>
    <r>
      <rPr>
        <b/>
        <sz val="14"/>
        <color indexed="8"/>
        <rFont val="Calibri"/>
        <family val="2"/>
      </rPr>
      <t xml:space="preserve">Yenny Viviana Quiceno Barreto </t>
    </r>
    <r>
      <rPr>
        <sz val="14"/>
        <color indexed="8"/>
        <rFont val="Calibri"/>
        <family val="2"/>
      </rPr>
      <t xml:space="preserve">
Directora Ejecutiva Asociación de Egresados ASEUTP
diregresados@utp.edu.co  -  3137355
</t>
    </r>
    <r>
      <rPr>
        <b/>
        <sz val="14"/>
        <color rgb="FF000000"/>
        <rFont val="Calibri"/>
        <family val="2"/>
      </rPr>
      <t xml:space="preserve">
Erika Alejandra Hincapié Ortiz 
</t>
    </r>
    <r>
      <rPr>
        <sz val="14"/>
        <color indexed="8"/>
        <rFont val="Calibri"/>
        <family val="2"/>
      </rPr>
      <t xml:space="preserve">Coordinadora Gestión de Egresados
egresados@utp.edu.co  -  3137533
</t>
    </r>
    <r>
      <rPr>
        <b/>
        <sz val="14"/>
        <color indexed="8"/>
        <rFont val="Calibri"/>
        <family val="2"/>
      </rPr>
      <t xml:space="preserve">
</t>
    </r>
  </si>
  <si>
    <r>
      <rPr>
        <b/>
        <sz val="14"/>
        <color indexed="8"/>
        <rFont val="Calibri"/>
        <family val="2"/>
      </rPr>
      <t xml:space="preserve">Gestión de Egresados
Asociación de Egresados
</t>
    </r>
    <r>
      <rPr>
        <sz val="14"/>
        <color indexed="8"/>
        <rFont val="Calibri"/>
        <family val="2"/>
      </rPr>
      <t>www.utp.edu.co/egresados
Edificio 3, tercer piso, Oficina 3-305
Universidad Tecnológica de Pereira</t>
    </r>
  </si>
  <si>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segundo y quinto año de egreso, demás de las encuestas a empleadores.</t>
    </r>
    <r>
      <rPr>
        <sz val="14"/>
        <color indexed="8"/>
        <rFont val="Calibri"/>
        <family val="2"/>
      </rPr>
      <t xml:space="preserve"> 
A continuación se presentan en las siguientes pestañas información sobre:
</t>
    </r>
    <r>
      <rPr>
        <b/>
        <sz val="14"/>
        <color indexed="8"/>
        <rFont val="Calibri"/>
        <family val="2"/>
      </rPr>
      <t>Informe hasta el 2018
Informe egresados 2020
Resultados encuestas empleadores
Información Observatorio Laboral para la Educación (OLE)</t>
    </r>
    <r>
      <rPr>
        <sz val="14"/>
        <color indexed="8"/>
        <rFont val="Calibri"/>
        <family val="2"/>
      </rPr>
      <t xml:space="preserve">
</t>
    </r>
  </si>
  <si>
    <t>www.utp.edu.co</t>
  </si>
  <si>
    <t>Servicios Sociales y de Salud</t>
  </si>
  <si>
    <t>Carrera 27 N° 10 - 02. Los Álamos</t>
  </si>
  <si>
    <t>(57) (6) 3137300</t>
  </si>
  <si>
    <t>PORQUE HAN DEMOSTRADO SE QUE SE PUEDEN 
DESEMPEÑAR EN LOS CARGOS QUE EJERCEN ACTUALMENTE CON IDONEIDAD Y RESPONSABILIDAD</t>
  </si>
  <si>
    <t>LOS EGRESADOS DEBEN SER SOMETIDOS A PROGRAMAS DE 
EDUCACIÓN CONTINUADA PARA QUE SUS CONOCIMIENTOS SE AFIANCEN Y SE ACTUALICEN DIA A DIA</t>
  </si>
  <si>
    <t>LAS REFERENTES A LA ATENCION CORRECTA CON LAS PERSONAS 
(PACIENTES)</t>
  </si>
  <si>
    <t>Sin respuesta</t>
  </si>
  <si>
    <t xml:space="preserve">De Economía Mixta    </t>
  </si>
  <si>
    <t>entre 4 SMLV y menos de 5 SMLV</t>
  </si>
  <si>
    <t>NINGUNA</t>
  </si>
  <si>
    <t>Ninguna</t>
  </si>
  <si>
    <t>LOS PROFESIONALES EGRESADOS HAN DEMOSTRADO SER 
COMPETENTES A NIVEL REGIONAL, NACIONAL E INTERNACIONALMENTE</t>
  </si>
  <si>
    <t>NO</t>
  </si>
  <si>
    <t>4</t>
  </si>
  <si>
    <t>Área educativa</t>
  </si>
  <si>
    <t>Área de administración</t>
  </si>
  <si>
    <t>Maestría en Gerencia en Sistemas de Salud</t>
  </si>
  <si>
    <t xml:space="preserve">Total graduados: 12 </t>
  </si>
  <si>
    <t>Total egresados encuestados: 10</t>
  </si>
  <si>
    <t>Servicios Integrales de Salud</t>
  </si>
  <si>
    <t>Cra 11 #48-149</t>
  </si>
  <si>
    <t>direccionmedia.seisa@gmail.com</t>
  </si>
  <si>
    <t>Direccion medica</t>
  </si>
  <si>
    <t>Directora Medica</t>
  </si>
  <si>
    <t>Gerente General</t>
  </si>
  <si>
    <t>Rosaralda</t>
  </si>
  <si>
    <t>FUNDACION HOGARES CLARET</t>
  </si>
  <si>
    <t>CLL 11 No. 23-41</t>
  </si>
  <si>
    <t>jorge.orrego@fundacionhogaresclaret.org</t>
  </si>
  <si>
    <t>Ocupaciones de Dirección y Gerencia</t>
  </si>
  <si>
    <t>dirección</t>
  </si>
  <si>
    <t>director terapeutico regional</t>
  </si>
  <si>
    <t>director terapeutico nacional</t>
  </si>
  <si>
    <t>risaralda</t>
  </si>
  <si>
    <t>pereira</t>
  </si>
  <si>
    <t>colombia</t>
  </si>
  <si>
    <t>Cafesalud</t>
  </si>
  <si>
    <t>AV 30 DE AGOSTO #46-75</t>
  </si>
  <si>
    <t>ldlopezn@cafesalud.com.co</t>
  </si>
  <si>
    <t>OPERACIONES</t>
  </si>
  <si>
    <t>COORDINACION DE CARTERA REGIONAL</t>
  </si>
  <si>
    <t>DIRECTOR OPERATIVO</t>
  </si>
  <si>
    <t xml:space="preserve">Trabajador  independiente    (Sector público o privado)  </t>
  </si>
  <si>
    <t>Gobernación de Risaralda</t>
  </si>
  <si>
    <t>Calle 19 No 13 -17</t>
  </si>
  <si>
    <t>jhon.moreno@risaralda.gov.co</t>
  </si>
  <si>
    <t>Secretaria de Salud</t>
  </si>
  <si>
    <t xml:space="preserve">Coordinador de red </t>
  </si>
  <si>
    <t>Director Operativo de prestación de Servicios</t>
  </si>
  <si>
    <t>COOMEVA EPS</t>
  </si>
  <si>
    <t>AVENIDA CIRCUNVALAR No. 3 B - 16</t>
  </si>
  <si>
    <t>3313301 Ext. 131</t>
  </si>
  <si>
    <t>luzs_ortiz@coomeva.com.co</t>
  </si>
  <si>
    <t>Aseguramiento</t>
  </si>
  <si>
    <t>Directora Regional de Salud - Eje Cafetero</t>
  </si>
  <si>
    <t>Gerencia Regional</t>
  </si>
  <si>
    <t>ASOCIACIÓN DE HOSPITALES DE RISARALDA</t>
  </si>
  <si>
    <t xml:space="preserve">Cra 27 No 80-88 </t>
  </si>
  <si>
    <t>olgalucia.directora@hotmail.com</t>
  </si>
  <si>
    <t>gerencial</t>
  </si>
  <si>
    <t>Directora Ejecutiva</t>
  </si>
  <si>
    <t>Presidente junta directiva</t>
  </si>
  <si>
    <t xml:space="preserve">Empresario/Empleador   </t>
  </si>
  <si>
    <t>Comfamiliar Risaralda</t>
  </si>
  <si>
    <t>Avenida Circunvalar 3-01</t>
  </si>
  <si>
    <t>3135700 ext 2486</t>
  </si>
  <si>
    <t>lpatinoh@comfamiliar.com</t>
  </si>
  <si>
    <t>subdirección administrativa</t>
  </si>
  <si>
    <t>Coordinador de competitividad y proyectos</t>
  </si>
  <si>
    <t>Subdirector administrativo</t>
  </si>
  <si>
    <t>Evaluación Docente</t>
  </si>
  <si>
    <t xml:space="preserve">Los proceso a realizar durante el desarrollo y presentación de trabajos de grado deben ser mejorados, asi como la comunicación con el estudiante. </t>
  </si>
  <si>
    <t>Mayor difusión del programa, contenido y docentes</t>
  </si>
  <si>
    <t>Fortalecer la participacion de docentes con mayor influencia en el sector</t>
  </si>
  <si>
    <t>Se sugiere contar con una programación de docentes por periodo académico que permita mantener o subir el nivel de la maestría, por tanto para ello se debe generar un mercadeo importante de la maestría que garantice en número de estudiantes para el equilibrio financiero del programa y la calidad de los docentes</t>
  </si>
  <si>
    <t>Mayor difusión del programa</t>
  </si>
  <si>
    <t>Falta estructurar el programa y mejorar la calidad de los docentes</t>
  </si>
  <si>
    <t xml:space="preserve">Maestría en Gerencia en Sistemas de Salud
</t>
  </si>
  <si>
    <t>-</t>
  </si>
  <si>
    <t>SURA</t>
  </si>
  <si>
    <t>Calle 15 No. 13-110 Ofc 201 Centro Comercial Pereira Plaza</t>
  </si>
  <si>
    <t>3138420</t>
  </si>
  <si>
    <t>bmmontoya@sura.com.co</t>
  </si>
  <si>
    <t xml:space="preserve">Financiero </t>
  </si>
  <si>
    <t>Privada</t>
  </si>
  <si>
    <t>La UTP tiene una amplio oferta académica la cual abarca la 
mayoría de sectores académicos de la región, además de tener un alto nivel académico, lo que permite contar con profesionales competitivos a nivel nacional.</t>
  </si>
  <si>
    <t>Los egresados de la UTP cuentan con una 
formación de alta calidad acorde a las necesidades de talento humano que requieren las organizaciones para conformar sus equipos de trabajo.</t>
  </si>
  <si>
    <t>Sería importante que la práctica universitaria sea requisito en 
todos  los programas académicos, con el fin de que los estudiantes puedan enfrentar el mundo laboral con mayores competencias personales y técnicas.</t>
  </si>
  <si>
    <t>es importante trabajar en la competencia de la creatividad 
e innovación.</t>
  </si>
  <si>
    <t>Total graduados: 22</t>
  </si>
  <si>
    <t>Total egresados encuestados 2018: 10</t>
  </si>
  <si>
    <t>Total egresados encuestados 2020: 13</t>
  </si>
  <si>
    <t>Nivel de encuestas diligenciadas: 59,1%</t>
  </si>
  <si>
    <t>idime sa</t>
  </si>
  <si>
    <t xml:space="preserve">Calle 18 18-43 </t>
  </si>
  <si>
    <t>FUNDACION UNIVERSITARIA DEL ÁREA ANDINA</t>
  </si>
  <si>
    <t>CALLE 25 # 8 - 55</t>
  </si>
  <si>
    <t>Hospital Universitario San Jorge</t>
  </si>
  <si>
    <t>Cra. 4 # 24 - 88, Área Administrativa Cra. 3 Cll 26 esquina</t>
  </si>
  <si>
    <t>isnr</t>
  </si>
  <si>
    <t>calle 11 23 31</t>
  </si>
  <si>
    <t>3302500</t>
  </si>
  <si>
    <t>servicioalcliente@idime.com.co</t>
  </si>
  <si>
    <t>3402282 EXT 2097</t>
  </si>
  <si>
    <t>cviolet@areandina.edu.co</t>
  </si>
  <si>
    <t>(57)(6) 3119058</t>
  </si>
  <si>
    <t>siau@husj.gov.co</t>
  </si>
  <si>
    <t>3215230</t>
  </si>
  <si>
    <t>secretaria@institutosistemanervioso.com</t>
  </si>
  <si>
    <t>Área Salud</t>
  </si>
  <si>
    <t>odontologo</t>
  </si>
  <si>
    <t>Ana Maria Martinez</t>
  </si>
  <si>
    <t>DIRECTORA DE PROGRAMA</t>
  </si>
  <si>
    <t>DECANA</t>
  </si>
  <si>
    <t>Coordinador medico servicio internación adultos</t>
  </si>
  <si>
    <t>Subgerente asistencial</t>
  </si>
  <si>
    <t>jefe de calidad</t>
  </si>
  <si>
    <t>director medico</t>
  </si>
  <si>
    <t>Baja calidad en muchos docentes, el grupo de compañeros de estudio tampoco tenia mucha experiencia para enriquecer el proceso de formación de una maestría.</t>
  </si>
  <si>
    <t>Procesos de intercambio y asistencia técnica en campo. Referenciaciones hospitalarias, y ènfasis en salud pùblica con entidades como OPS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</si>
</sst>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 #,##0;[Red]\-&quot;$&quot;\ #,##0"/>
  </numFmts>
  <fonts count="28">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
      <b/>
      <sz val="8"/>
      <name val="Lucida Sans"/>
      <family val="2"/>
    </font>
    <font>
      <sz val="11"/>
      <name val="Calibri"/>
      <family val="2"/>
      <scheme val="minor"/>
    </font>
    <font>
      <sz val="8"/>
      <name val="Lucida Sans"/>
      <family val="2"/>
    </font>
    <font>
      <sz val="8"/>
      <name val="Inherit"/>
    </font>
    <font>
      <b/>
      <sz val="11"/>
      <name val="Calibri"/>
      <family val="2"/>
      <scheme val="minor"/>
    </font>
    <font>
      <b/>
      <sz val="14"/>
      <color rgb="FF000000"/>
      <name val="Calibri"/>
      <family val="2"/>
    </font>
    <font>
      <sz val="8"/>
      <name val="Calibri"/>
      <family val="2"/>
      <scheme val="minor"/>
    </font>
    <font>
      <sz val="8"/>
      <color theme="1"/>
      <name val="Arial"/>
      <family val="2"/>
    </font>
  </fonts>
  <fills count="6">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9" tint="0.79998168889431442"/>
        <bgColor theme="9" tint="0.79998168889431442"/>
      </patternFill>
    </fill>
    <fill>
      <patternFill patternType="solid">
        <fgColor theme="0"/>
        <bgColor theme="9" tint="0.79998168889431442"/>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119">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2" fillId="2" borderId="1" xfId="0" applyFont="1" applyFill="1" applyBorder="1" applyAlignment="1">
      <alignment vertical="top" wrapText="1"/>
    </xf>
    <xf numFmtId="9" fontId="1" fillId="2" borderId="1" xfId="1" applyFont="1" applyFill="1" applyBorder="1"/>
    <xf numFmtId="0" fontId="0" fillId="2" borderId="1" xfId="0" applyFill="1" applyBorder="1"/>
    <xf numFmtId="0" fontId="12" fillId="2" borderId="0" xfId="0" applyFont="1" applyFill="1" applyBorder="1" applyAlignment="1">
      <alignment horizontal="center" vertical="top" wrapText="1"/>
    </xf>
    <xf numFmtId="0" fontId="0" fillId="0" borderId="1" xfId="0" applyBorder="1"/>
    <xf numFmtId="0" fontId="13" fillId="2" borderId="2" xfId="0" applyFont="1" applyFill="1" applyBorder="1"/>
    <xf numFmtId="9" fontId="1" fillId="2" borderId="1" xfId="1" applyFont="1"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0" fontId="2" fillId="2" borderId="0" xfId="0" applyFont="1" applyFill="1"/>
    <xf numFmtId="0" fontId="2" fillId="2" borderId="1" xfId="0" applyFont="1" applyFill="1" applyBorder="1"/>
    <xf numFmtId="9" fontId="0" fillId="2" borderId="0" xfId="0" applyNumberFormat="1" applyFill="1"/>
    <xf numFmtId="0" fontId="0" fillId="2" borderId="0" xfId="0" applyFill="1" applyAlignment="1">
      <alignment wrapText="1"/>
    </xf>
    <xf numFmtId="9" fontId="1" fillId="2" borderId="0" xfId="1" applyFont="1" applyFill="1" applyBorder="1"/>
    <xf numFmtId="0" fontId="0" fillId="2" borderId="0" xfId="0" applyFill="1" applyBorder="1" applyAlignment="1"/>
    <xf numFmtId="0" fontId="0" fillId="2" borderId="5" xfId="0" applyFill="1" applyBorder="1"/>
    <xf numFmtId="0" fontId="0" fillId="0" borderId="5" xfId="0" applyBorder="1"/>
    <xf numFmtId="0" fontId="0" fillId="2" borderId="6" xfId="0" applyFill="1" applyBorder="1"/>
    <xf numFmtId="0" fontId="0" fillId="2" borderId="7" xfId="0" applyFill="1" applyBorder="1"/>
    <xf numFmtId="0" fontId="0" fillId="2" borderId="0" xfId="0" applyFill="1" applyAlignment="1">
      <alignment horizontal="center" vertical="center"/>
    </xf>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13" fillId="2" borderId="1" xfId="0" applyFont="1" applyFill="1" applyBorder="1" applyAlignment="1">
      <alignment horizontal="center" vertical="center"/>
    </xf>
    <xf numFmtId="0" fontId="0" fillId="2" borderId="8" xfId="0" applyFill="1" applyBorder="1"/>
    <xf numFmtId="0" fontId="0" fillId="2" borderId="9" xfId="0" applyFill="1" applyBorder="1"/>
    <xf numFmtId="0" fontId="2" fillId="2" borderId="1" xfId="0" applyFont="1" applyFill="1" applyBorder="1" applyAlignment="1">
      <alignment horizontal="center"/>
    </xf>
    <xf numFmtId="0" fontId="0" fillId="2" borderId="1" xfId="0" applyFill="1" applyBorder="1" applyAlignment="1">
      <alignment horizontal="center" vertical="center"/>
    </xf>
    <xf numFmtId="0" fontId="0" fillId="2" borderId="1" xfId="0" applyFill="1" applyBorder="1" applyAlignment="1">
      <alignment horizontal="center"/>
    </xf>
    <xf numFmtId="0" fontId="2" fillId="2" borderId="1" xfId="0" applyFont="1" applyFill="1" applyBorder="1" applyAlignment="1">
      <alignment horizontal="center" vertical="center"/>
    </xf>
    <xf numFmtId="0" fontId="0" fillId="2" borderId="0" xfId="0" applyFill="1" applyBorder="1" applyAlignment="1">
      <alignment horizontal="center"/>
    </xf>
    <xf numFmtId="0" fontId="11" fillId="2" borderId="1" xfId="0" applyFont="1" applyFill="1" applyBorder="1" applyAlignment="1">
      <alignment horizontal="center" wrapText="1"/>
    </xf>
    <xf numFmtId="0" fontId="13" fillId="2" borderId="1" xfId="0" applyFont="1" applyFill="1" applyBorder="1" applyAlignment="1">
      <alignment horizontal="center" vertical="center" wrapText="1"/>
    </xf>
    <xf numFmtId="0" fontId="2" fillId="2" borderId="0" xfId="0" applyFont="1" applyFill="1" applyAlignment="1">
      <alignment vertical="center"/>
    </xf>
    <xf numFmtId="0" fontId="21" fillId="2" borderId="0" xfId="0" applyFont="1" applyFill="1"/>
    <xf numFmtId="0" fontId="20" fillId="3" borderId="1" xfId="0" applyFont="1" applyFill="1" applyBorder="1" applyAlignment="1">
      <alignment horizontal="center" vertical="center"/>
    </xf>
    <xf numFmtId="0" fontId="23" fillId="2" borderId="0" xfId="0" applyFont="1" applyFill="1" applyAlignment="1">
      <alignment horizontal="left" vertical="center"/>
    </xf>
    <xf numFmtId="0" fontId="22" fillId="2" borderId="1" xfId="0" applyFont="1" applyFill="1" applyBorder="1" applyAlignment="1">
      <alignment horizontal="center" vertical="center"/>
    </xf>
    <xf numFmtId="0" fontId="0" fillId="4" borderId="1" xfId="0" applyFill="1" applyBorder="1"/>
    <xf numFmtId="0" fontId="2" fillId="2" borderId="1" xfId="0" applyFont="1" applyFill="1" applyBorder="1" applyAlignment="1">
      <alignment vertical="center" wrapText="1"/>
    </xf>
    <xf numFmtId="0" fontId="2" fillId="2" borderId="1" xfId="0" applyFont="1" applyFill="1" applyBorder="1" applyAlignment="1">
      <alignment wrapText="1"/>
    </xf>
    <xf numFmtId="0" fontId="0" fillId="4" borderId="1" xfId="0" applyFill="1" applyBorder="1" applyAlignment="1">
      <alignment wrapText="1"/>
    </xf>
    <xf numFmtId="9" fontId="0" fillId="2" borderId="1" xfId="1" applyFont="1" applyFill="1" applyBorder="1" applyAlignment="1">
      <alignment horizontal="center" vertical="center"/>
    </xf>
    <xf numFmtId="0" fontId="0" fillId="2" borderId="0" xfId="0" applyFill="1" applyBorder="1" applyAlignment="1">
      <alignment horizontal="center" vertical="center"/>
    </xf>
    <xf numFmtId="3" fontId="15" fillId="2" borderId="0" xfId="0" applyNumberFormat="1" applyFont="1" applyFill="1" applyAlignment="1">
      <alignment horizontal="center"/>
    </xf>
    <xf numFmtId="0" fontId="12" fillId="2" borderId="0" xfId="0" applyFont="1" applyFill="1" applyAlignment="1">
      <alignment horizontal="center" vertical="top" wrapText="1"/>
    </xf>
    <xf numFmtId="10" fontId="27" fillId="0" borderId="1" xfId="0" applyNumberFormat="1" applyFont="1" applyBorder="1" applyAlignment="1">
      <alignment horizontal="center" vertical="center"/>
    </xf>
    <xf numFmtId="6" fontId="27" fillId="0" borderId="1" xfId="0" applyNumberFormat="1" applyFont="1" applyBorder="1" applyAlignment="1">
      <alignment horizontal="center" vertical="center"/>
    </xf>
    <xf numFmtId="0" fontId="2" fillId="2" borderId="1" xfId="0" applyFont="1" applyFill="1" applyBorder="1" applyAlignment="1">
      <alignment horizontal="center"/>
    </xf>
    <xf numFmtId="0" fontId="0" fillId="2" borderId="1" xfId="0" applyFill="1" applyBorder="1" applyAlignment="1">
      <alignment horizontal="center" vertical="center"/>
    </xf>
    <xf numFmtId="0" fontId="0" fillId="2" borderId="1" xfId="0" applyFill="1" applyBorder="1" applyAlignment="1">
      <alignment horizontal="center"/>
    </xf>
    <xf numFmtId="0" fontId="0" fillId="2" borderId="0" xfId="0" applyFill="1" applyAlignment="1">
      <alignment horizontal="center" wrapText="1"/>
    </xf>
    <xf numFmtId="0" fontId="2" fillId="2" borderId="1" xfId="0" applyFont="1" applyFill="1" applyBorder="1" applyAlignment="1">
      <alignment horizontal="center" vertical="center"/>
    </xf>
    <xf numFmtId="0" fontId="11" fillId="2" borderId="1" xfId="0" applyFont="1" applyFill="1" applyBorder="1" applyAlignment="1">
      <alignment horizontal="center" vertical="center" wrapText="1"/>
    </xf>
    <xf numFmtId="0" fontId="0" fillId="2" borderId="0" xfId="0" applyFill="1" applyAlignment="1">
      <alignment horizontal="center"/>
    </xf>
    <xf numFmtId="0" fontId="11" fillId="2" borderId="1" xfId="0" applyFont="1" applyFill="1" applyBorder="1" applyAlignment="1">
      <alignment horizontal="center" wrapText="1"/>
    </xf>
    <xf numFmtId="0" fontId="13" fillId="2" borderId="1" xfId="0" applyFont="1" applyFill="1" applyBorder="1" applyAlignment="1">
      <alignment horizontal="center" vertical="center" wrapText="1"/>
    </xf>
    <xf numFmtId="0" fontId="0" fillId="0" borderId="1" xfId="0" applyBorder="1" applyAlignment="1">
      <alignment wrapText="1"/>
    </xf>
    <xf numFmtId="0" fontId="0" fillId="4" borderId="1" xfId="0" applyFill="1" applyBorder="1" applyAlignment="1">
      <alignment horizontal="center"/>
    </xf>
    <xf numFmtId="0" fontId="0" fillId="0" borderId="1" xfId="0" applyBorder="1" applyAlignment="1">
      <alignment horizontal="center"/>
    </xf>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9" fontId="1" fillId="2" borderId="1" xfId="1" applyFont="1" applyFill="1" applyBorder="1" applyAlignment="1">
      <alignment horizontal="center"/>
    </xf>
    <xf numFmtId="0" fontId="2" fillId="2" borderId="1" xfId="0" applyFont="1" applyFill="1" applyBorder="1" applyAlignment="1">
      <alignment horizont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0" xfId="0" applyFill="1" applyAlignment="1">
      <alignment horizontal="center" vertical="center" wrapText="1"/>
    </xf>
    <xf numFmtId="0" fontId="0" fillId="2" borderId="1" xfId="0" applyFill="1" applyBorder="1" applyAlignment="1">
      <alignment horizontal="center"/>
    </xf>
    <xf numFmtId="0" fontId="10" fillId="2" borderId="0" xfId="0" applyFont="1" applyFill="1" applyAlignment="1">
      <alignment vertical="center" wrapText="1"/>
    </xf>
    <xf numFmtId="0" fontId="0" fillId="2" borderId="0" xfId="0" applyFill="1" applyAlignment="1">
      <alignment horizontal="center" wrapText="1"/>
    </xf>
    <xf numFmtId="0" fontId="16" fillId="2" borderId="1" xfId="0" applyFont="1" applyFill="1" applyBorder="1" applyAlignment="1">
      <alignment horizont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12" fillId="2" borderId="1" xfId="0" applyFont="1" applyFill="1" applyBorder="1" applyAlignment="1">
      <alignment horizontal="center" vertical="top" wrapText="1"/>
    </xf>
    <xf numFmtId="0" fontId="2" fillId="2" borderId="1" xfId="0" applyFont="1" applyFill="1" applyBorder="1" applyAlignment="1">
      <alignment horizontal="center" vertical="center"/>
    </xf>
    <xf numFmtId="0" fontId="17"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0" fillId="2" borderId="0" xfId="0" applyFill="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3" fontId="15" fillId="2" borderId="1" xfId="0" applyNumberFormat="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0" borderId="1" xfId="0"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0" fillId="5" borderId="1" xfId="0" applyFill="1" applyBorder="1" applyAlignment="1">
      <alignment horizontal="left" vertical="top" wrapText="1"/>
    </xf>
    <xf numFmtId="0" fontId="0" fillId="2" borderId="0" xfId="0" applyFill="1" applyBorder="1" applyAlignment="1">
      <alignment horizontal="center"/>
    </xf>
    <xf numFmtId="9" fontId="0" fillId="2" borderId="1" xfId="1" applyFont="1" applyFill="1" applyBorder="1" applyAlignment="1">
      <alignment horizontal="center" vertical="center"/>
    </xf>
    <xf numFmtId="0" fontId="0" fillId="2" borderId="0" xfId="0" applyFill="1" applyBorder="1" applyAlignment="1">
      <alignment horizontal="center" vertical="center" wrapText="1"/>
    </xf>
    <xf numFmtId="0" fontId="20" fillId="3" borderId="1" xfId="0" applyFont="1" applyFill="1" applyBorder="1" applyAlignment="1">
      <alignment horizontal="center" vertical="center" wrapText="1"/>
    </xf>
    <xf numFmtId="0" fontId="20" fillId="3" borderId="1" xfId="0" applyFont="1" applyFill="1" applyBorder="1" applyAlignment="1">
      <alignment horizontal="center" vertical="center"/>
    </xf>
    <xf numFmtId="0" fontId="22" fillId="2" borderId="1" xfId="0" applyFont="1" applyFill="1" applyBorder="1" applyAlignment="1">
      <alignment horizontal="center" vertical="center"/>
    </xf>
    <xf numFmtId="0" fontId="22" fillId="2" borderId="1" xfId="0"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[1]Egresados!$F$60:$F$62</c:f>
              <c:strCache>
                <c:ptCount val="3"/>
                <c:pt idx="0">
                  <c:v>Casado(a)/unión libre</c:v>
                </c:pt>
                <c:pt idx="1">
                  <c:v>Soltero</c:v>
                </c:pt>
                <c:pt idx="2">
                  <c:v>Otro</c:v>
                </c:pt>
              </c:strCache>
            </c:strRef>
          </c:cat>
          <c:val>
            <c:numRef>
              <c:f>[1]Egresados!$G$60:$G$62</c:f>
              <c:numCache>
                <c:formatCode>General</c:formatCode>
                <c:ptCount val="3"/>
                <c:pt idx="0">
                  <c:v>0.3</c:v>
                </c:pt>
                <c:pt idx="1">
                  <c:v>0.7</c:v>
                </c:pt>
                <c:pt idx="2">
                  <c:v>0</c:v>
                </c:pt>
              </c:numCache>
            </c:numRef>
          </c:val>
          <c:extLst>
            <c:ext xmlns:c16="http://schemas.microsoft.com/office/drawing/2014/chart" uri="{C3380CC4-5D6E-409C-BE32-E72D297353CC}">
              <c16:uniqueId val="{00000000-A6FC-422B-8C1E-B29B0F693664}"/>
            </c:ext>
          </c:extLst>
        </c:ser>
        <c:dLbls>
          <c:dLblPos val="bestFit"/>
          <c:showLegendKey val="0"/>
          <c:showVal val="1"/>
          <c:showCatName val="0"/>
          <c:showSerName val="0"/>
          <c:showPercent val="0"/>
          <c:showBubbleSize val="0"/>
          <c:showLeaderLines val="1"/>
        </c:dLbls>
      </c:pie3DChart>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[1]Egresados!$B$307:$B$308</c:f>
              <c:strCache>
                <c:ptCount val="2"/>
                <c:pt idx="0">
                  <c:v>Si</c:v>
                </c:pt>
                <c:pt idx="1">
                  <c:v>No</c:v>
                </c:pt>
              </c:strCache>
            </c:strRef>
          </c:cat>
          <c:val>
            <c:numRef>
              <c:f>[1]Egresados!$C$307:$C$308</c:f>
              <c:numCache>
                <c:formatCode>General</c:formatCode>
                <c:ptCount val="2"/>
                <c:pt idx="0">
                  <c:v>0.3</c:v>
                </c:pt>
                <c:pt idx="1">
                  <c:v>0.7</c:v>
                </c:pt>
              </c:numCache>
            </c:numRef>
          </c:val>
          <c:extLst>
            <c:ext xmlns:c16="http://schemas.microsoft.com/office/drawing/2014/chart" uri="{C3380CC4-5D6E-409C-BE32-E72D297353CC}">
              <c16:uniqueId val="{00000000-F630-4B78-A7A7-F1C07FF33194}"/>
            </c:ext>
          </c:extLst>
        </c:ser>
        <c:dLbls>
          <c:dLblPos val="outEnd"/>
          <c:showLegendKey val="0"/>
          <c:showVal val="1"/>
          <c:showCatName val="0"/>
          <c:showSerName val="0"/>
          <c:showPercent val="0"/>
          <c:showBubbleSize val="0"/>
        </c:dLbls>
        <c:gapWidth val="150"/>
        <c:axId val="552953824"/>
        <c:axId val="552954216"/>
      </c:barChart>
      <c:catAx>
        <c:axId val="552953824"/>
        <c:scaling>
          <c:orientation val="minMax"/>
        </c:scaling>
        <c:delete val="0"/>
        <c:axPos val="b"/>
        <c:numFmt formatCode="General" sourceLinked="1"/>
        <c:majorTickMark val="none"/>
        <c:minorTickMark val="none"/>
        <c:tickLblPos val="nextTo"/>
        <c:crossAx val="552954216"/>
        <c:crosses val="autoZero"/>
        <c:auto val="1"/>
        <c:lblAlgn val="ctr"/>
        <c:lblOffset val="100"/>
        <c:noMultiLvlLbl val="0"/>
      </c:catAx>
      <c:valAx>
        <c:axId val="552954216"/>
        <c:scaling>
          <c:orientation val="minMax"/>
        </c:scaling>
        <c:delete val="0"/>
        <c:axPos val="l"/>
        <c:majorGridlines/>
        <c:numFmt formatCode="General" sourceLinked="1"/>
        <c:majorTickMark val="none"/>
        <c:minorTickMark val="none"/>
        <c:tickLblPos val="nextTo"/>
        <c:crossAx val="552953824"/>
        <c:crosses val="autoZero"/>
        <c:crossBetween val="between"/>
      </c:valAx>
    </c:plotArea>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AF7B-4C35-8452-EBFF3BA67E9E}"/>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AF7B-4C35-8452-EBFF3BA67E9E}"/>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2-AF7B-4C35-8452-EBFF3BA67E9E}"/>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AF7B-4C35-8452-EBFF3BA67E9E}"/>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2020'!$B$40:$B$41</c:f>
              <c:strCache>
                <c:ptCount val="2"/>
                <c:pt idx="0">
                  <c:v>Masculino</c:v>
                </c:pt>
                <c:pt idx="1">
                  <c:v>Femenino</c:v>
                </c:pt>
              </c:strCache>
            </c:strRef>
          </c:cat>
          <c:val>
            <c:numRef>
              <c:f>'Egresados 2020'!$D$40:$D$41</c:f>
              <c:numCache>
                <c:formatCode>0%</c:formatCode>
                <c:ptCount val="2"/>
                <c:pt idx="0">
                  <c:v>0.38461538461538464</c:v>
                </c:pt>
                <c:pt idx="1">
                  <c:v>0.61538461538461542</c:v>
                </c:pt>
              </c:numCache>
            </c:numRef>
          </c:val>
          <c:extLst>
            <c:ext xmlns:c16="http://schemas.microsoft.com/office/drawing/2014/chart" uri="{C3380CC4-5D6E-409C-BE32-E72D297353CC}">
              <c16:uniqueId val="{00000000-AF7B-4C35-8452-EBFF3BA67E9E}"/>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B145-4B10-A55A-060EDA5DAA47}"/>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B145-4B10-A55A-060EDA5DAA47}"/>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4-B145-4B10-A55A-060EDA5DAA47}"/>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2-B145-4B10-A55A-060EDA5DAA47}"/>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B145-4B10-A55A-060EDA5DAA47}"/>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4-B145-4B10-A55A-060EDA5DAA47}"/>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2020'!$B$65:$B$67</c:f>
              <c:strCache>
                <c:ptCount val="3"/>
                <c:pt idx="0">
                  <c:v>Casado(a)/unión libre</c:v>
                </c:pt>
                <c:pt idx="1">
                  <c:v>Soltero</c:v>
                </c:pt>
                <c:pt idx="2">
                  <c:v>otro</c:v>
                </c:pt>
              </c:strCache>
            </c:strRef>
          </c:cat>
          <c:val>
            <c:numRef>
              <c:f>'Egresados 2020'!$D$65:$D$67</c:f>
              <c:numCache>
                <c:formatCode>0%</c:formatCode>
                <c:ptCount val="3"/>
                <c:pt idx="0">
                  <c:v>0.46153846153846156</c:v>
                </c:pt>
                <c:pt idx="1">
                  <c:v>0.53846153846153844</c:v>
                </c:pt>
                <c:pt idx="2">
                  <c:v>0</c:v>
                </c:pt>
              </c:numCache>
            </c:numRef>
          </c:val>
          <c:extLst>
            <c:ext xmlns:c16="http://schemas.microsoft.com/office/drawing/2014/chart" uri="{C3380CC4-5D6E-409C-BE32-E72D297353CC}">
              <c16:uniqueId val="{00000000-B145-4B10-A55A-060EDA5DAA47}"/>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perspective val="6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1-197E-4C02-BBE0-65A0AE075B2A}"/>
              </c:ext>
            </c:extLst>
          </c:dPt>
          <c:dPt>
            <c:idx val="1"/>
            <c:bubble3D val="0"/>
            <c:spPr>
              <a:solidFill>
                <a:schemeClr val="accent2"/>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3-197E-4C02-BBE0-65A0AE075B2A}"/>
              </c:ext>
            </c:extLst>
          </c:dPt>
          <c:dPt>
            <c:idx val="2"/>
            <c:bubble3D val="0"/>
            <c:spPr>
              <a:solidFill>
                <a:schemeClr val="accent3"/>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5-197E-4C02-BBE0-65A0AE075B2A}"/>
              </c:ext>
            </c:extLst>
          </c:dPt>
          <c:dPt>
            <c:idx val="3"/>
            <c:bubble3D val="0"/>
            <c:spPr>
              <a:solidFill>
                <a:schemeClr val="accent4"/>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7-197E-4C02-BBE0-65A0AE075B2A}"/>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'Egresados 2020'!$B$91:$B$94</c:f>
              <c:strCache>
                <c:ptCount val="4"/>
                <c:pt idx="0">
                  <c:v>0</c:v>
                </c:pt>
                <c:pt idx="1">
                  <c:v>1</c:v>
                </c:pt>
                <c:pt idx="2">
                  <c:v>2</c:v>
                </c:pt>
                <c:pt idx="3">
                  <c:v>Más de 2</c:v>
                </c:pt>
              </c:strCache>
            </c:strRef>
          </c:cat>
          <c:val>
            <c:numRef>
              <c:f>'Egresados 2020'!$D$91:$D$94</c:f>
              <c:numCache>
                <c:formatCode>0%</c:formatCode>
                <c:ptCount val="4"/>
                <c:pt idx="0">
                  <c:v>0.30769230769230771</c:v>
                </c:pt>
                <c:pt idx="1">
                  <c:v>0.38461538461538464</c:v>
                </c:pt>
                <c:pt idx="2">
                  <c:v>0.30769230769230771</c:v>
                </c:pt>
                <c:pt idx="3">
                  <c:v>0</c:v>
                </c:pt>
              </c:numCache>
            </c:numRef>
          </c:val>
          <c:extLst>
            <c:ext xmlns:c16="http://schemas.microsoft.com/office/drawing/2014/chart" uri="{C3380CC4-5D6E-409C-BE32-E72D297353CC}">
              <c16:uniqueId val="{00000000-B50B-44D2-8DAE-F3A3DAD502F5}"/>
            </c:ext>
          </c:extLst>
        </c:ser>
        <c:dLbls>
          <c:dLblPos val="inEnd"/>
          <c:showLegendKey val="0"/>
          <c:showVal val="0"/>
          <c:showCatName val="0"/>
          <c:showSerName val="0"/>
          <c:showPercent val="1"/>
          <c:showBubbleSize val="0"/>
          <c:showLeaderLines val="1"/>
        </c:dLbls>
      </c:pie3D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'Egresados 2020'!$B$129</c:f>
              <c:strCache>
                <c:ptCount val="1"/>
                <c:pt idx="0">
                  <c:v>Trabajando</c:v>
                </c:pt>
              </c:strCache>
            </c:strRef>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2020'!$C$129:$F$129</c:f>
              <c:numCache>
                <c:formatCode>General</c:formatCode>
                <c:ptCount val="4"/>
                <c:pt idx="2" formatCode="0%">
                  <c:v>0.69230769230769229</c:v>
                </c:pt>
              </c:numCache>
            </c:numRef>
          </c:val>
          <c:extLst>
            <c:ext xmlns:c16="http://schemas.microsoft.com/office/drawing/2014/chart" uri="{C3380CC4-5D6E-409C-BE32-E72D297353CC}">
              <c16:uniqueId val="{00000000-413C-46F5-A168-0D94D6023DE8}"/>
            </c:ext>
          </c:extLst>
        </c:ser>
        <c:ser>
          <c:idx val="1"/>
          <c:order val="1"/>
          <c:tx>
            <c:strRef>
              <c:f>'Egresados 2020'!$B$130</c:f>
              <c:strCache>
                <c:ptCount val="1"/>
                <c:pt idx="0">
                  <c:v>Buscando trabajo</c:v>
                </c:pt>
              </c:strCache>
            </c:strRef>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2020'!$C$130:$F$130</c:f>
              <c:numCache>
                <c:formatCode>General</c:formatCode>
                <c:ptCount val="4"/>
                <c:pt idx="2" formatCode="0%">
                  <c:v>0.15384615384615385</c:v>
                </c:pt>
              </c:numCache>
            </c:numRef>
          </c:val>
          <c:extLst>
            <c:ext xmlns:c16="http://schemas.microsoft.com/office/drawing/2014/chart" uri="{C3380CC4-5D6E-409C-BE32-E72D297353CC}">
              <c16:uniqueId val="{00000001-413C-46F5-A168-0D94D6023DE8}"/>
            </c:ext>
          </c:extLst>
        </c:ser>
        <c:ser>
          <c:idx val="2"/>
          <c:order val="2"/>
          <c:tx>
            <c:strRef>
              <c:f>'Egresados 2020'!$B$131</c:f>
              <c:strCache>
                <c:ptCount val="1"/>
                <c:pt idx="0">
                  <c:v>Estudiando</c:v>
                </c:pt>
              </c:strCache>
            </c:strRef>
          </c:tx>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2020'!$C$131:$F$131</c:f>
              <c:numCache>
                <c:formatCode>General</c:formatCode>
                <c:ptCount val="4"/>
                <c:pt idx="2" formatCode="0%">
                  <c:v>0.15384615384615385</c:v>
                </c:pt>
              </c:numCache>
            </c:numRef>
          </c:val>
          <c:extLst>
            <c:ext xmlns:c16="http://schemas.microsoft.com/office/drawing/2014/chart" uri="{C3380CC4-5D6E-409C-BE32-E72D297353CC}">
              <c16:uniqueId val="{00000002-413C-46F5-A168-0D94D6023DE8}"/>
            </c:ext>
          </c:extLst>
        </c:ser>
        <c:ser>
          <c:idx val="3"/>
          <c:order val="3"/>
          <c:tx>
            <c:strRef>
              <c:f>'Egresados 2020'!$B$132</c:f>
              <c:strCache>
                <c:ptCount val="1"/>
                <c:pt idx="0">
                  <c:v>Oficios del hogar</c:v>
                </c:pt>
              </c:strCache>
            </c:strRef>
          </c:tx>
          <c:spPr>
            <a:solidFill>
              <a:schemeClr val="accent4"/>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2020'!$C$132:$F$132</c:f>
              <c:numCache>
                <c:formatCode>General</c:formatCode>
                <c:ptCount val="4"/>
                <c:pt idx="2" formatCode="0%">
                  <c:v>0</c:v>
                </c:pt>
              </c:numCache>
            </c:numRef>
          </c:val>
          <c:extLst>
            <c:ext xmlns:c16="http://schemas.microsoft.com/office/drawing/2014/chart" uri="{C3380CC4-5D6E-409C-BE32-E72D297353CC}">
              <c16:uniqueId val="{00000003-413C-46F5-A168-0D94D6023DE8}"/>
            </c:ext>
          </c:extLst>
        </c:ser>
        <c:ser>
          <c:idx val="4"/>
          <c:order val="4"/>
          <c:tx>
            <c:strRef>
              <c:f>'Egresados 2020'!$B$133</c:f>
              <c:strCache>
                <c:ptCount val="1"/>
                <c:pt idx="0">
                  <c:v>Incapacitado </c:v>
                </c:pt>
              </c:strCache>
            </c:strRef>
          </c:tx>
          <c:spPr>
            <a:solidFill>
              <a:schemeClr val="accent5"/>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2020'!$C$133:$F$133</c:f>
              <c:numCache>
                <c:formatCode>General</c:formatCode>
                <c:ptCount val="4"/>
                <c:pt idx="2" formatCode="0%">
                  <c:v>0</c:v>
                </c:pt>
              </c:numCache>
            </c:numRef>
          </c:val>
          <c:extLst>
            <c:ext xmlns:c16="http://schemas.microsoft.com/office/drawing/2014/chart" uri="{C3380CC4-5D6E-409C-BE32-E72D297353CC}">
              <c16:uniqueId val="{00000004-413C-46F5-A168-0D94D6023DE8}"/>
            </c:ext>
          </c:extLst>
        </c:ser>
        <c:ser>
          <c:idx val="5"/>
          <c:order val="5"/>
          <c:tx>
            <c:strRef>
              <c:f>'Egresados 2020'!$B$134</c:f>
              <c:strCache>
                <c:ptCount val="1"/>
                <c:pt idx="0">
                  <c:v>Otra actividad</c:v>
                </c:pt>
              </c:strCache>
            </c:strRef>
          </c:tx>
          <c:spPr>
            <a:solidFill>
              <a:schemeClr val="accent6"/>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2020'!$C$134:$F$134</c:f>
              <c:numCache>
                <c:formatCode>General</c:formatCode>
                <c:ptCount val="4"/>
                <c:pt idx="2" formatCode="0%">
                  <c:v>0</c:v>
                </c:pt>
              </c:numCache>
            </c:numRef>
          </c:val>
          <c:extLst>
            <c:ext xmlns:c16="http://schemas.microsoft.com/office/drawing/2014/chart" uri="{C3380CC4-5D6E-409C-BE32-E72D297353CC}">
              <c16:uniqueId val="{00000005-413C-46F5-A168-0D94D6023DE8}"/>
            </c:ext>
          </c:extLst>
        </c:ser>
        <c:dLbls>
          <c:dLblPos val="outEnd"/>
          <c:showLegendKey val="0"/>
          <c:showVal val="1"/>
          <c:showCatName val="0"/>
          <c:showSerName val="0"/>
          <c:showPercent val="0"/>
          <c:showBubbleSize val="0"/>
        </c:dLbls>
        <c:gapWidth val="444"/>
        <c:overlap val="-90"/>
        <c:axId val="563715176"/>
        <c:axId val="563713864"/>
      </c:barChart>
      <c:catAx>
        <c:axId val="56371517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O"/>
          </a:p>
        </c:txPr>
        <c:crossAx val="563713864"/>
        <c:crosses val="autoZero"/>
        <c:auto val="1"/>
        <c:lblAlgn val="ctr"/>
        <c:lblOffset val="100"/>
        <c:noMultiLvlLbl val="0"/>
      </c:catAx>
      <c:valAx>
        <c:axId val="563713864"/>
        <c:scaling>
          <c:orientation val="minMax"/>
        </c:scaling>
        <c:delete val="1"/>
        <c:axPos val="l"/>
        <c:numFmt formatCode="General" sourceLinked="1"/>
        <c:majorTickMark val="none"/>
        <c:minorTickMark val="none"/>
        <c:tickLblPos val="nextTo"/>
        <c:crossAx val="56371517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1"/>
          <c:order val="1"/>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23D0-4335-BA54-05EE3E41C3C1}"/>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23D0-4335-BA54-05EE3E41C3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'Egresados 2020'!$B$169:$B$170</c:f>
              <c:strCache>
                <c:ptCount val="2"/>
                <c:pt idx="0">
                  <c:v>Si</c:v>
                </c:pt>
                <c:pt idx="1">
                  <c:v>No</c:v>
                </c:pt>
              </c:strCache>
            </c:strRef>
          </c:cat>
          <c:val>
            <c:numRef>
              <c:f>'Egresados 2020'!$E$169:$E$170</c:f>
              <c:numCache>
                <c:formatCode>0%</c:formatCode>
                <c:ptCount val="2"/>
                <c:pt idx="0">
                  <c:v>0.46153846153846156</c:v>
                </c:pt>
                <c:pt idx="1">
                  <c:v>0.53846153846153844</c:v>
                </c:pt>
              </c:numCache>
            </c:numRef>
          </c:val>
          <c:extLst>
            <c:ext xmlns:c16="http://schemas.microsoft.com/office/drawing/2014/chart" uri="{C3380CC4-5D6E-409C-BE32-E72D297353CC}">
              <c16:uniqueId val="{00000001-825F-4763-906A-4C0F3C6D6226}"/>
            </c:ext>
          </c:extLst>
        </c:ser>
        <c:dLbls>
          <c:showLegendKey val="0"/>
          <c:showVal val="0"/>
          <c:showCatName val="0"/>
          <c:showSerName val="0"/>
          <c:showPercent val="1"/>
          <c:showBubbleSize val="0"/>
          <c:showLeaderLines val="1"/>
        </c:dLbls>
        <c:firstSliceAng val="0"/>
        <c:holeSize val="70"/>
        <c:extLst>
          <c:ext xmlns:c15="http://schemas.microsoft.com/office/drawing/2012/chart" uri="{02D57815-91ED-43cb-92C2-25804820EDAC}">
            <c15:filteredPieSeries>
              <c15: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23D0-4335-BA54-05EE3E41C3C1}"/>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23D0-4335-BA54-05EE3E41C3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uri="{CE6537A1-D6FC-4f65-9D91-7224C49458BB}"/>
                  </c:extLst>
                </c:dLbls>
                <c:cat>
                  <c:strRef>
                    <c:extLst>
                      <c:ext uri="{02D57815-91ED-43cb-92C2-25804820EDAC}">
                        <c15:formulaRef>
                          <c15:sqref>'Egresados 2020'!$B$169:$B$170</c15:sqref>
                        </c15:formulaRef>
                      </c:ext>
                    </c:extLst>
                    <c:strCache>
                      <c:ptCount val="2"/>
                      <c:pt idx="0">
                        <c:v>Si</c:v>
                      </c:pt>
                      <c:pt idx="1">
                        <c:v>No</c:v>
                      </c:pt>
                    </c:strCache>
                  </c:strRef>
                </c:cat>
                <c:val>
                  <c:numRef>
                    <c:extLst>
                      <c:ext uri="{02D57815-91ED-43cb-92C2-25804820EDAC}">
                        <c15:formulaRef>
                          <c15:sqref>'Egresados 2020'!$C$169:$C$170</c15:sqref>
                        </c15:formulaRef>
                      </c:ext>
                    </c:extLst>
                    <c:numCache>
                      <c:formatCode>General</c:formatCode>
                      <c:ptCount val="2"/>
                    </c:numCache>
                  </c:numRef>
                </c:val>
                <c:extLst>
                  <c:ext xmlns:c16="http://schemas.microsoft.com/office/drawing/2014/chart" uri="{C3380CC4-5D6E-409C-BE32-E72D297353CC}">
                    <c16:uniqueId val="{00000000-825F-4763-906A-4C0F3C6D6226}"/>
                  </c:ext>
                </c:extLst>
              </c15:ser>
            </c15:filteredPieSeries>
          </c:ext>
        </c:extLst>
      </c:doughnut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189413823272091E-2"/>
          <c:y val="5.5555555555555552E-2"/>
          <c:w val="0.87047725284339461"/>
          <c:h val="0.51567002041411492"/>
        </c:manualLayout>
      </c:layout>
      <c:barChart>
        <c:barDir val="col"/>
        <c:grouping val="clustered"/>
        <c:varyColors val="0"/>
        <c:ser>
          <c:idx val="2"/>
          <c:order val="2"/>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'Egresados 2020'!$B$189:$B$195</c:f>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f>'Egresados 2020'!$F$189:$F$195</c:f>
              <c:numCache>
                <c:formatCode>0%</c:formatCode>
                <c:ptCount val="7"/>
                <c:pt idx="0">
                  <c:v>0.27272727272727271</c:v>
                </c:pt>
                <c:pt idx="1">
                  <c:v>0.22727272727272727</c:v>
                </c:pt>
                <c:pt idx="2">
                  <c:v>0.22727272727272727</c:v>
                </c:pt>
                <c:pt idx="3">
                  <c:v>0.13636363636363635</c:v>
                </c:pt>
                <c:pt idx="4">
                  <c:v>9.0909090909090912E-2</c:v>
                </c:pt>
                <c:pt idx="5">
                  <c:v>4.5454545454545456E-2</c:v>
                </c:pt>
                <c:pt idx="6">
                  <c:v>0</c:v>
                </c:pt>
              </c:numCache>
            </c:numRef>
          </c:val>
          <c:extLst>
            <c:ext xmlns:c16="http://schemas.microsoft.com/office/drawing/2014/chart" uri="{C3380CC4-5D6E-409C-BE32-E72D297353CC}">
              <c16:uniqueId val="{00000002-DFCB-41B2-9C59-87E2D0ABC256}"/>
            </c:ext>
          </c:extLst>
        </c:ser>
        <c:dLbls>
          <c:dLblPos val="outEnd"/>
          <c:showLegendKey val="0"/>
          <c:showVal val="1"/>
          <c:showCatName val="0"/>
          <c:showSerName val="0"/>
          <c:showPercent val="0"/>
          <c:showBubbleSize val="0"/>
        </c:dLbls>
        <c:gapWidth val="444"/>
        <c:overlap val="-90"/>
        <c:axId val="603711920"/>
        <c:axId val="603713888"/>
        <c:extLst>
          <c:ext xmlns:c15="http://schemas.microsoft.com/office/drawing/2012/chart" uri="{02D57815-91ED-43cb-92C2-25804820EDAC}">
            <c15:filteredBarSeries>
              <c15:ser>
                <c:idx val="0"/>
                <c:order val="0"/>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ormulaRef>
                          <c15:sqref>'Egresados 2020'!$B$189:$B$195</c15:sqref>
                        </c15:formulaRef>
                      </c:ext>
                    </c:extLst>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extLst>
                      <c:ext uri="{02D57815-91ED-43cb-92C2-25804820EDAC}">
                        <c15:formulaRef>
                          <c15:sqref>'Egresados 2020'!$C$189:$C$195</c15:sqref>
                        </c15:formulaRef>
                      </c:ext>
                    </c:extLst>
                    <c:numCache>
                      <c:formatCode>General</c:formatCode>
                      <c:ptCount val="7"/>
                    </c:numCache>
                  </c:numRef>
                </c:val>
                <c:extLst>
                  <c:ext xmlns:c16="http://schemas.microsoft.com/office/drawing/2014/chart" uri="{C3380CC4-5D6E-409C-BE32-E72D297353CC}">
                    <c16:uniqueId val="{00000000-DFCB-41B2-9C59-87E2D0ABC256}"/>
                  </c:ext>
                </c:extLst>
              </c15:ser>
            </c15:filteredBarSeries>
            <c15:filteredBarSeries>
              <c15:ser>
                <c:idx val="1"/>
                <c:order val="1"/>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'Egresados 2020'!$B$189:$B$195</c15:sqref>
                        </c15:formulaRef>
                      </c:ext>
                    </c:extLst>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extLst xmlns:c15="http://schemas.microsoft.com/office/drawing/2012/chart">
                      <c:ext xmlns:c15="http://schemas.microsoft.com/office/drawing/2012/chart" uri="{02D57815-91ED-43cb-92C2-25804820EDAC}">
                        <c15:formulaRef>
                          <c15:sqref>'Egresados 2020'!$D$189:$D$195</c15:sqref>
                        </c15:formulaRef>
                      </c:ext>
                    </c:extLst>
                    <c:numCache>
                      <c:formatCode>General</c:formatCode>
                      <c:ptCount val="7"/>
                    </c:numCache>
                  </c:numRef>
                </c:val>
                <c:extLst xmlns:c15="http://schemas.microsoft.com/office/drawing/2012/chart">
                  <c:ext xmlns:c16="http://schemas.microsoft.com/office/drawing/2014/chart" uri="{C3380CC4-5D6E-409C-BE32-E72D297353CC}">
                    <c16:uniqueId val="{00000001-DFCB-41B2-9C59-87E2D0ABC256}"/>
                  </c:ext>
                </c:extLst>
              </c15:ser>
            </c15:filteredBarSeries>
          </c:ext>
        </c:extLst>
      </c:barChart>
      <c:catAx>
        <c:axId val="6037119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O"/>
          </a:p>
        </c:txPr>
        <c:crossAx val="603713888"/>
        <c:crosses val="autoZero"/>
        <c:auto val="1"/>
        <c:lblAlgn val="ctr"/>
        <c:lblOffset val="100"/>
        <c:noMultiLvlLbl val="0"/>
      </c:catAx>
      <c:valAx>
        <c:axId val="603713888"/>
        <c:scaling>
          <c:orientation val="minMax"/>
        </c:scaling>
        <c:delete val="1"/>
        <c:axPos val="l"/>
        <c:numFmt formatCode="0%" sourceLinked="1"/>
        <c:majorTickMark val="none"/>
        <c:minorTickMark val="none"/>
        <c:tickLblPos val="nextTo"/>
        <c:crossAx val="603711920"/>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'Egresados 2020'!$B$204:$B$207</c:f>
              <c:strCache>
                <c:ptCount val="4"/>
                <c:pt idx="0">
                  <c:v>Excelente</c:v>
                </c:pt>
                <c:pt idx="1">
                  <c:v>Bueno</c:v>
                </c:pt>
                <c:pt idx="2">
                  <c:v>Regular</c:v>
                </c:pt>
                <c:pt idx="3">
                  <c:v>Malo</c:v>
                </c:pt>
              </c:strCache>
            </c:strRef>
          </c:cat>
          <c:val>
            <c:numRef>
              <c:f>'Egresados 2020'!$D$204:$D$207</c:f>
              <c:numCache>
                <c:formatCode>0%</c:formatCode>
                <c:ptCount val="4"/>
                <c:pt idx="0">
                  <c:v>0.30769230769230771</c:v>
                </c:pt>
                <c:pt idx="1">
                  <c:v>0.61538461538461542</c:v>
                </c:pt>
                <c:pt idx="2">
                  <c:v>7.6923076923076927E-2</c:v>
                </c:pt>
                <c:pt idx="3">
                  <c:v>0</c:v>
                </c:pt>
              </c:numCache>
            </c:numRef>
          </c:val>
          <c:extLst>
            <c:ext xmlns:c16="http://schemas.microsoft.com/office/drawing/2014/chart" uri="{C3380CC4-5D6E-409C-BE32-E72D297353CC}">
              <c16:uniqueId val="{00000000-2D30-468F-848D-D07B681097EA}"/>
            </c:ext>
          </c:extLst>
        </c:ser>
        <c:dLbls>
          <c:dLblPos val="inEnd"/>
          <c:showLegendKey val="0"/>
          <c:showVal val="1"/>
          <c:showCatName val="0"/>
          <c:showSerName val="0"/>
          <c:showPercent val="0"/>
          <c:showBubbleSize val="0"/>
        </c:dLbls>
        <c:gapWidth val="65"/>
        <c:axId val="602194144"/>
        <c:axId val="602194472"/>
      </c:barChart>
      <c:catAx>
        <c:axId val="602194144"/>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602194472"/>
        <c:crosses val="autoZero"/>
        <c:auto val="1"/>
        <c:lblAlgn val="ctr"/>
        <c:lblOffset val="100"/>
        <c:noMultiLvlLbl val="0"/>
      </c:catAx>
      <c:valAx>
        <c:axId val="602194472"/>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6021941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81EE-41D6-BEE3-DEB58EE9E7C0}"/>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81EE-41D6-BEE3-DEB58EE9E7C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2020'!$B$221:$B$222</c:f>
              <c:strCache>
                <c:ptCount val="2"/>
                <c:pt idx="0">
                  <c:v>Si</c:v>
                </c:pt>
                <c:pt idx="1">
                  <c:v>No </c:v>
                </c:pt>
              </c:strCache>
            </c:strRef>
          </c:cat>
          <c:val>
            <c:numRef>
              <c:f>'Egresados 2020'!$D$221:$D$222</c:f>
              <c:numCache>
                <c:formatCode>0%</c:formatCode>
                <c:ptCount val="2"/>
                <c:pt idx="0">
                  <c:v>0.92307692307692313</c:v>
                </c:pt>
                <c:pt idx="1">
                  <c:v>7.6923076923076927E-2</c:v>
                </c:pt>
              </c:numCache>
            </c:numRef>
          </c:val>
          <c:extLst>
            <c:ext xmlns:c16="http://schemas.microsoft.com/office/drawing/2014/chart" uri="{C3380CC4-5D6E-409C-BE32-E72D297353CC}">
              <c16:uniqueId val="{00000000-07B9-4150-9709-CEA0163D7562}"/>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CF9B-4317-BE53-C6FE79C364F9}"/>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CF9B-4317-BE53-C6FE79C364F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2020'!$B$234:$B$235</c:f>
              <c:strCache>
                <c:ptCount val="2"/>
                <c:pt idx="0">
                  <c:v>Si</c:v>
                </c:pt>
                <c:pt idx="1">
                  <c:v>No </c:v>
                </c:pt>
              </c:strCache>
            </c:strRef>
          </c:cat>
          <c:val>
            <c:numRef>
              <c:f>'Egresados 2020'!$D$234:$D$235</c:f>
              <c:numCache>
                <c:formatCode>0%</c:formatCode>
                <c:ptCount val="2"/>
                <c:pt idx="0">
                  <c:v>0.92307692307692313</c:v>
                </c:pt>
                <c:pt idx="1">
                  <c:v>7.6923076923076927E-2</c:v>
                </c:pt>
              </c:numCache>
            </c:numRef>
          </c:val>
          <c:extLst>
            <c:ext xmlns:c16="http://schemas.microsoft.com/office/drawing/2014/chart" uri="{C3380CC4-5D6E-409C-BE32-E72D297353CC}">
              <c16:uniqueId val="{00000000-0E9A-4DA2-A790-315191E2DFB7}"/>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[1]Egresados!$F$35:$F$36</c:f>
              <c:strCache>
                <c:ptCount val="2"/>
                <c:pt idx="0">
                  <c:v>Masculino</c:v>
                </c:pt>
                <c:pt idx="1">
                  <c:v>Femenino</c:v>
                </c:pt>
              </c:strCache>
            </c:strRef>
          </c:cat>
          <c:val>
            <c:numRef>
              <c:f>[1]Egresados!$G$35:$G$36</c:f>
              <c:numCache>
                <c:formatCode>General</c:formatCode>
                <c:ptCount val="2"/>
                <c:pt idx="0">
                  <c:v>0.4</c:v>
                </c:pt>
                <c:pt idx="1">
                  <c:v>0.6</c:v>
                </c:pt>
              </c:numCache>
            </c:numRef>
          </c:val>
          <c:extLst>
            <c:ext xmlns:c16="http://schemas.microsoft.com/office/drawing/2014/chart" uri="{C3380CC4-5D6E-409C-BE32-E72D297353CC}">
              <c16:uniqueId val="{00000000-D805-489A-BD84-BE0E02DC2E5B}"/>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legend>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9-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2020'!$B$245:$B$249</c:f>
              <c:numCache>
                <c:formatCode>General</c:formatCode>
                <c:ptCount val="5"/>
                <c:pt idx="0">
                  <c:v>1</c:v>
                </c:pt>
                <c:pt idx="1">
                  <c:v>2</c:v>
                </c:pt>
                <c:pt idx="2">
                  <c:v>3</c:v>
                </c:pt>
                <c:pt idx="3">
                  <c:v>4</c:v>
                </c:pt>
                <c:pt idx="4">
                  <c:v>5</c:v>
                </c:pt>
              </c:numCache>
            </c:numRef>
          </c:val>
          <c:extLst>
            <c:ext xmlns:c16="http://schemas.microsoft.com/office/drawing/2014/chart" uri="{C3380CC4-5D6E-409C-BE32-E72D297353CC}">
              <c16:uniqueId val="{00000000-D127-4A99-A408-78AED3C883E4}"/>
            </c:ext>
          </c:extLst>
        </c:ser>
        <c:ser>
          <c:idx val="1"/>
          <c:order val="1"/>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B-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D-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F-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1-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3-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2020'!$E$245:$E$249</c:f>
              <c:numCache>
                <c:formatCode>0%</c:formatCode>
                <c:ptCount val="5"/>
                <c:pt idx="0">
                  <c:v>0</c:v>
                </c:pt>
                <c:pt idx="1">
                  <c:v>7.6923076923076927E-2</c:v>
                </c:pt>
                <c:pt idx="2">
                  <c:v>0</c:v>
                </c:pt>
                <c:pt idx="3">
                  <c:v>0.76923076923076927</c:v>
                </c:pt>
                <c:pt idx="4">
                  <c:v>0.15384615384615385</c:v>
                </c:pt>
              </c:numCache>
            </c:numRef>
          </c:val>
          <c:extLst>
            <c:ext xmlns:c16="http://schemas.microsoft.com/office/drawing/2014/chart" uri="{C3380CC4-5D6E-409C-BE32-E72D297353CC}">
              <c16:uniqueId val="{00000001-D127-4A99-A408-78AED3C883E4}"/>
            </c:ext>
          </c:extLst>
        </c:ser>
        <c:ser>
          <c:idx val="2"/>
          <c:order val="2"/>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5-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7-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9-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B-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D-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2020'!$F$245:$F$249</c:f>
              <c:numCache>
                <c:formatCode>0%</c:formatCode>
                <c:ptCount val="5"/>
              </c:numCache>
            </c:numRef>
          </c:val>
          <c:extLst>
            <c:ext xmlns:c16="http://schemas.microsoft.com/office/drawing/2014/chart" uri="{C3380CC4-5D6E-409C-BE32-E72D297353CC}">
              <c16:uniqueId val="{00000002-D127-4A99-A408-78AED3C883E4}"/>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rtl="0">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[1]Egresados!$F$86:$F$89</c:f>
              <c:strCache>
                <c:ptCount val="4"/>
                <c:pt idx="0">
                  <c:v>0</c:v>
                </c:pt>
                <c:pt idx="1">
                  <c:v>1</c:v>
                </c:pt>
                <c:pt idx="2">
                  <c:v>2</c:v>
                </c:pt>
                <c:pt idx="3">
                  <c:v>Más de 2</c:v>
                </c:pt>
              </c:strCache>
            </c:strRef>
          </c:cat>
          <c:val>
            <c:numRef>
              <c:f>[1]Egresados!$G$86:$G$89</c:f>
              <c:numCache>
                <c:formatCode>General</c:formatCode>
                <c:ptCount val="4"/>
                <c:pt idx="0">
                  <c:v>0.6</c:v>
                </c:pt>
                <c:pt idx="1">
                  <c:v>0.2</c:v>
                </c:pt>
                <c:pt idx="2">
                  <c:v>0.2</c:v>
                </c:pt>
                <c:pt idx="3">
                  <c:v>0</c:v>
                </c:pt>
              </c:numCache>
            </c:numRef>
          </c:val>
          <c:extLst>
            <c:ext xmlns:c16="http://schemas.microsoft.com/office/drawing/2014/chart" uri="{C3380CC4-5D6E-409C-BE32-E72D297353CC}">
              <c16:uniqueId val="{00000000-CD05-47A8-858B-E22F81017E54}"/>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1176275692811126"/>
          <c:y val="0.41867441687713569"/>
          <c:w val="7.6845648839349634E-2"/>
          <c:h val="0.3421170702718763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[1]Egresados!$B$123:$B$128</c:f>
              <c:strCache>
                <c:ptCount val="6"/>
                <c:pt idx="0">
                  <c:v>Trabajando</c:v>
                </c:pt>
                <c:pt idx="1">
                  <c:v>Buscando trabajo</c:v>
                </c:pt>
                <c:pt idx="2">
                  <c:v>Estudiando</c:v>
                </c:pt>
                <c:pt idx="3">
                  <c:v>Oficios del hogar</c:v>
                </c:pt>
                <c:pt idx="4">
                  <c:v>Incapacitado </c:v>
                </c:pt>
                <c:pt idx="5">
                  <c:v>Otra actividad</c:v>
                </c:pt>
              </c:strCache>
            </c:strRef>
          </c:cat>
          <c:val>
            <c:numRef>
              <c:f>[1]Egresados!$C$123:$C$128</c:f>
              <c:numCache>
                <c:formatCode>General</c:formatCode>
                <c:ptCount val="6"/>
              </c:numCache>
            </c:numRef>
          </c:val>
          <c:extLst>
            <c:ext xmlns:c16="http://schemas.microsoft.com/office/drawing/2014/chart" uri="{C3380CC4-5D6E-409C-BE32-E72D297353CC}">
              <c16:uniqueId val="{00000000-CC8A-400D-A9C5-94B80121E0F1}"/>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[1]Egresados!$B$123:$B$128</c:f>
              <c:strCache>
                <c:ptCount val="6"/>
                <c:pt idx="0">
                  <c:v>Trabajando</c:v>
                </c:pt>
                <c:pt idx="1">
                  <c:v>Buscando trabajo</c:v>
                </c:pt>
                <c:pt idx="2">
                  <c:v>Estudiando</c:v>
                </c:pt>
                <c:pt idx="3">
                  <c:v>Oficios del hogar</c:v>
                </c:pt>
                <c:pt idx="4">
                  <c:v>Incapacitado </c:v>
                </c:pt>
                <c:pt idx="5">
                  <c:v>Otra actividad</c:v>
                </c:pt>
              </c:strCache>
            </c:strRef>
          </c:cat>
          <c:val>
            <c:numRef>
              <c:f>[1]Egresados!$D$123:$D$128</c:f>
              <c:numCache>
                <c:formatCode>General</c:formatCode>
                <c:ptCount val="6"/>
              </c:numCache>
            </c:numRef>
          </c:val>
          <c:extLst>
            <c:ext xmlns:c16="http://schemas.microsoft.com/office/drawing/2014/chart" uri="{C3380CC4-5D6E-409C-BE32-E72D297353CC}">
              <c16:uniqueId val="{00000001-CC8A-400D-A9C5-94B80121E0F1}"/>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[1]Egresados!$B$123:$B$128</c:f>
              <c:strCache>
                <c:ptCount val="6"/>
                <c:pt idx="0">
                  <c:v>Trabajando</c:v>
                </c:pt>
                <c:pt idx="1">
                  <c:v>Buscando trabajo</c:v>
                </c:pt>
                <c:pt idx="2">
                  <c:v>Estudiando</c:v>
                </c:pt>
                <c:pt idx="3">
                  <c:v>Oficios del hogar</c:v>
                </c:pt>
                <c:pt idx="4">
                  <c:v>Incapacitado </c:v>
                </c:pt>
                <c:pt idx="5">
                  <c:v>Otra actividad</c:v>
                </c:pt>
              </c:strCache>
            </c:strRef>
          </c:cat>
          <c:val>
            <c:numRef>
              <c:f>[1]Egresados!$E$123:$E$128</c:f>
              <c:numCache>
                <c:formatCode>General</c:formatCode>
                <c:ptCount val="6"/>
                <c:pt idx="0">
                  <c:v>1</c:v>
                </c:pt>
                <c:pt idx="1">
                  <c:v>0</c:v>
                </c:pt>
                <c:pt idx="2">
                  <c:v>0</c:v>
                </c:pt>
                <c:pt idx="3">
                  <c:v>0</c:v>
                </c:pt>
                <c:pt idx="4">
                  <c:v>0</c:v>
                </c:pt>
                <c:pt idx="5">
                  <c:v>0</c:v>
                </c:pt>
              </c:numCache>
            </c:numRef>
          </c:val>
          <c:extLst>
            <c:ext xmlns:c16="http://schemas.microsoft.com/office/drawing/2014/chart" uri="{C3380CC4-5D6E-409C-BE32-E72D297353CC}">
              <c16:uniqueId val="{00000002-CC8A-400D-A9C5-94B80121E0F1}"/>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[1]Egresados!$B$123:$B$128</c:f>
              <c:strCache>
                <c:ptCount val="6"/>
                <c:pt idx="0">
                  <c:v>Trabajando</c:v>
                </c:pt>
                <c:pt idx="1">
                  <c:v>Buscando trabajo</c:v>
                </c:pt>
                <c:pt idx="2">
                  <c:v>Estudiando</c:v>
                </c:pt>
                <c:pt idx="3">
                  <c:v>Oficios del hogar</c:v>
                </c:pt>
                <c:pt idx="4">
                  <c:v>Incapacitado </c:v>
                </c:pt>
                <c:pt idx="5">
                  <c:v>Otra actividad</c:v>
                </c:pt>
              </c:strCache>
            </c:strRef>
          </c:cat>
          <c:val>
            <c:numRef>
              <c:f>[1]Egresados!$F$123:$F$128</c:f>
              <c:numCache>
                <c:formatCode>General</c:formatCode>
                <c:ptCount val="6"/>
              </c:numCache>
            </c:numRef>
          </c:val>
          <c:extLst>
            <c:ext xmlns:c16="http://schemas.microsoft.com/office/drawing/2014/chart" uri="{C3380CC4-5D6E-409C-BE32-E72D297353CC}">
              <c16:uniqueId val="{00000003-CC8A-400D-A9C5-94B80121E0F1}"/>
            </c:ext>
          </c:extLst>
        </c:ser>
        <c:dLbls>
          <c:dLblPos val="outEnd"/>
          <c:showLegendKey val="0"/>
          <c:showVal val="1"/>
          <c:showCatName val="0"/>
          <c:showSerName val="0"/>
          <c:showPercent val="0"/>
          <c:showBubbleSize val="0"/>
        </c:dLbls>
        <c:gapWidth val="150"/>
        <c:axId val="332933184"/>
        <c:axId val="332933576"/>
      </c:barChart>
      <c:catAx>
        <c:axId val="332933184"/>
        <c:scaling>
          <c:orientation val="minMax"/>
        </c:scaling>
        <c:delete val="0"/>
        <c:axPos val="b"/>
        <c:numFmt formatCode="General" sourceLinked="1"/>
        <c:majorTickMark val="none"/>
        <c:minorTickMark val="none"/>
        <c:tickLblPos val="nextTo"/>
        <c:crossAx val="332933576"/>
        <c:crosses val="autoZero"/>
        <c:auto val="1"/>
        <c:lblAlgn val="ctr"/>
        <c:lblOffset val="100"/>
        <c:noMultiLvlLbl val="0"/>
      </c:catAx>
      <c:valAx>
        <c:axId val="332933576"/>
        <c:scaling>
          <c:orientation val="minMax"/>
        </c:scaling>
        <c:delete val="0"/>
        <c:axPos val="l"/>
        <c:majorGridlines/>
        <c:numFmt formatCode="General" sourceLinked="1"/>
        <c:majorTickMark val="none"/>
        <c:minorTickMark val="none"/>
        <c:tickLblPos val="nextTo"/>
        <c:crossAx val="332933184"/>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[1]Egresados!$H$123:$H$125</c:f>
              <c:strCache>
                <c:ptCount val="3"/>
                <c:pt idx="0">
                  <c:v>Si</c:v>
                </c:pt>
                <c:pt idx="1">
                  <c:v>no </c:v>
                </c:pt>
                <c:pt idx="2">
                  <c:v>no respondio </c:v>
                </c:pt>
              </c:strCache>
            </c:strRef>
          </c:cat>
          <c:val>
            <c:numRef>
              <c:f>[1]Egresados!$I$123:$I$125</c:f>
              <c:numCache>
                <c:formatCode>General</c:formatCode>
                <c:ptCount val="3"/>
              </c:numCache>
            </c:numRef>
          </c:val>
          <c:extLst>
            <c:ext xmlns:c16="http://schemas.microsoft.com/office/drawing/2014/chart" uri="{C3380CC4-5D6E-409C-BE32-E72D297353CC}">
              <c16:uniqueId val="{00000000-166D-4F28-B3C5-9E4BB5DBF727}"/>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[1]Egresados!$H$123:$H$125</c:f>
              <c:strCache>
                <c:ptCount val="3"/>
                <c:pt idx="0">
                  <c:v>Si</c:v>
                </c:pt>
                <c:pt idx="1">
                  <c:v>no </c:v>
                </c:pt>
                <c:pt idx="2">
                  <c:v>no respondio </c:v>
                </c:pt>
              </c:strCache>
            </c:strRef>
          </c:cat>
          <c:val>
            <c:numRef>
              <c:f>[1]Egresados!$J$123:$J$125</c:f>
              <c:numCache>
                <c:formatCode>General</c:formatCode>
                <c:ptCount val="3"/>
              </c:numCache>
            </c:numRef>
          </c:val>
          <c:extLst>
            <c:ext xmlns:c16="http://schemas.microsoft.com/office/drawing/2014/chart" uri="{C3380CC4-5D6E-409C-BE32-E72D297353CC}">
              <c16:uniqueId val="{00000001-166D-4F28-B3C5-9E4BB5DBF727}"/>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[1]Egresados!$H$123:$H$125</c:f>
              <c:strCache>
                <c:ptCount val="3"/>
                <c:pt idx="0">
                  <c:v>Si</c:v>
                </c:pt>
                <c:pt idx="1">
                  <c:v>no </c:v>
                </c:pt>
                <c:pt idx="2">
                  <c:v>no respondio </c:v>
                </c:pt>
              </c:strCache>
            </c:strRef>
          </c:cat>
          <c:val>
            <c:numRef>
              <c:f>[1]Egresados!$K$123:$K$125</c:f>
              <c:numCache>
                <c:formatCode>General</c:formatCode>
                <c:ptCount val="3"/>
                <c:pt idx="0">
                  <c:v>0.7</c:v>
                </c:pt>
                <c:pt idx="1">
                  <c:v>0</c:v>
                </c:pt>
                <c:pt idx="2">
                  <c:v>0.3</c:v>
                </c:pt>
              </c:numCache>
            </c:numRef>
          </c:val>
          <c:extLst>
            <c:ext xmlns:c16="http://schemas.microsoft.com/office/drawing/2014/chart" uri="{C3380CC4-5D6E-409C-BE32-E72D297353CC}">
              <c16:uniqueId val="{00000002-166D-4F28-B3C5-9E4BB5DBF727}"/>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[1]Egresados!$H$123:$H$125</c:f>
              <c:strCache>
                <c:ptCount val="3"/>
                <c:pt idx="0">
                  <c:v>Si</c:v>
                </c:pt>
                <c:pt idx="1">
                  <c:v>no </c:v>
                </c:pt>
                <c:pt idx="2">
                  <c:v>no respondio </c:v>
                </c:pt>
              </c:strCache>
            </c:strRef>
          </c:cat>
          <c:val>
            <c:numRef>
              <c:f>[1]Egresados!$L$123:$L$125</c:f>
              <c:numCache>
                <c:formatCode>General</c:formatCode>
                <c:ptCount val="3"/>
              </c:numCache>
            </c:numRef>
          </c:val>
          <c:extLst>
            <c:ext xmlns:c16="http://schemas.microsoft.com/office/drawing/2014/chart" uri="{C3380CC4-5D6E-409C-BE32-E72D297353CC}">
              <c16:uniqueId val="{00000003-166D-4F28-B3C5-9E4BB5DBF727}"/>
            </c:ext>
          </c:extLst>
        </c:ser>
        <c:dLbls>
          <c:dLblPos val="outEnd"/>
          <c:showLegendKey val="0"/>
          <c:showVal val="1"/>
          <c:showCatName val="0"/>
          <c:showSerName val="0"/>
          <c:showPercent val="0"/>
          <c:showBubbleSize val="0"/>
        </c:dLbls>
        <c:gapWidth val="150"/>
        <c:axId val="332934360"/>
        <c:axId val="332934752"/>
      </c:barChart>
      <c:catAx>
        <c:axId val="332934360"/>
        <c:scaling>
          <c:orientation val="minMax"/>
        </c:scaling>
        <c:delete val="0"/>
        <c:axPos val="b"/>
        <c:numFmt formatCode="General" sourceLinked="1"/>
        <c:majorTickMark val="out"/>
        <c:minorTickMark val="none"/>
        <c:tickLblPos val="nextTo"/>
        <c:crossAx val="332934752"/>
        <c:crosses val="autoZero"/>
        <c:auto val="1"/>
        <c:lblAlgn val="ctr"/>
        <c:lblOffset val="100"/>
        <c:noMultiLvlLbl val="0"/>
      </c:catAx>
      <c:valAx>
        <c:axId val="332934752"/>
        <c:scaling>
          <c:orientation val="minMax"/>
        </c:scaling>
        <c:delete val="0"/>
        <c:axPos val="l"/>
        <c:majorGridlines/>
        <c:numFmt formatCode="General" sourceLinked="1"/>
        <c:majorTickMark val="out"/>
        <c:minorTickMark val="none"/>
        <c:tickLblPos val="nextTo"/>
        <c:crossAx val="332934360"/>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4"/>
            <c:bubble3D val="0"/>
            <c:extLst>
              <c:ext xmlns:c16="http://schemas.microsoft.com/office/drawing/2014/chart" uri="{C3380CC4-5D6E-409C-BE32-E72D297353CC}">
                <c16:uniqueId val="{00000000-1FE0-4B61-8A96-541C0F91F87E}"/>
              </c:ext>
            </c:extLst>
          </c:dPt>
          <c:dLbls>
            <c:spPr>
              <a:noFill/>
              <a:ln w="25400">
                <a:noFill/>
              </a:ln>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0"/>
            <c:extLst>
              <c:ext xmlns:c15="http://schemas.microsoft.com/office/drawing/2012/chart" uri="{CE6537A1-D6FC-4f65-9D91-7224C49458BB}"/>
            </c:extLst>
          </c:dLbls>
          <c:cat>
            <c:strRef>
              <c:f>[1]Egresados!$B$165</c:f>
              <c:strCache>
                <c:ptCount val="1"/>
                <c:pt idx="0">
                  <c:v>Servicios Sociales y de Salud</c:v>
                </c:pt>
              </c:strCache>
            </c:strRef>
          </c:cat>
          <c:val>
            <c:numRef>
              <c:f>[1]Egresados!$D$165</c:f>
              <c:numCache>
                <c:formatCode>General</c:formatCode>
                <c:ptCount val="1"/>
                <c:pt idx="0">
                  <c:v>0.7</c:v>
                </c:pt>
              </c:numCache>
            </c:numRef>
          </c:val>
          <c:extLst>
            <c:ext xmlns:c16="http://schemas.microsoft.com/office/drawing/2014/chart" uri="{C3380CC4-5D6E-409C-BE32-E72D297353CC}">
              <c16:uniqueId val="{00000001-1FE0-4B61-8A96-541C0F91F87E}"/>
            </c:ext>
          </c:extLst>
        </c:ser>
        <c:dLbls>
          <c:dLblPos val="bestFit"/>
          <c:showLegendKey val="0"/>
          <c:showVal val="1"/>
          <c:showCatName val="0"/>
          <c:showSerName val="0"/>
          <c:showPercent val="0"/>
          <c:showBubbleSize val="0"/>
          <c:showLeaderLines val="0"/>
        </c:dLbls>
      </c:pie3DChart>
      <c:spPr>
        <a:noFill/>
        <a:ln w="25400">
          <a:noFill/>
        </a:ln>
      </c:spPr>
    </c:plotArea>
    <c:legend>
      <c:legendPos val="r"/>
      <c:layout>
        <c:manualLayout>
          <c:xMode val="edge"/>
          <c:yMode val="edge"/>
          <c:x val="0.67364620020787991"/>
          <c:y val="0.17943210518496511"/>
          <c:w val="0.29412716572821551"/>
          <c:h val="0.8062475857970583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val>
            <c:numRef>
              <c:f>[1]Egresados!$E$191:$E$192</c:f>
              <c:numCache>
                <c:formatCode>General</c:formatCode>
                <c:ptCount val="2"/>
                <c:pt idx="0">
                  <c:v>0.6</c:v>
                </c:pt>
                <c:pt idx="1">
                  <c:v>0.4</c:v>
                </c:pt>
              </c:numCache>
            </c:numRef>
          </c:val>
          <c:extLst>
            <c:ext xmlns:c16="http://schemas.microsoft.com/office/drawing/2014/chart" uri="{C3380CC4-5D6E-409C-BE32-E72D297353CC}">
              <c16:uniqueId val="{00000000-FCAA-4511-B7B7-0336B0E5AA64}"/>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6456326219134507"/>
          <c:y val="0.43242855059784191"/>
          <c:w val="2.775895303835919E-2"/>
          <c:h val="0.1674343832020997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0"/>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val>
            <c:numRef>
              <c:f>[1]Egresados!$F$227:$F$228</c:f>
              <c:numCache>
                <c:formatCode>General</c:formatCode>
                <c:ptCount val="2"/>
                <c:pt idx="0">
                  <c:v>0.6</c:v>
                </c:pt>
                <c:pt idx="1">
                  <c:v>0.4</c:v>
                </c:pt>
              </c:numCache>
            </c:numRef>
          </c:val>
          <c:extLst>
            <c:ext xmlns:c16="http://schemas.microsoft.com/office/drawing/2014/chart" uri="{C3380CC4-5D6E-409C-BE32-E72D297353CC}">
              <c16:uniqueId val="{00000000-2466-4507-ABB0-B7BBF55EFD79}"/>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82738815182348779"/>
          <c:y val="0.51607605328954731"/>
          <c:w val="4.4757966897973372E-2"/>
          <c:h val="0.17140202261447177"/>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overlay val="0"/>
    </c:title>
    <c:autoTitleDeleted val="0"/>
    <c:plotArea>
      <c:layout/>
      <c:barChart>
        <c:barDir val="col"/>
        <c:grouping val="clustered"/>
        <c:varyColors val="0"/>
        <c:ser>
          <c:idx val="1"/>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[1]Egresados!$C$283:$C$287</c:f>
              <c:numCache>
                <c:formatCode>General</c:formatCode>
                <c:ptCount val="5"/>
                <c:pt idx="0">
                  <c:v>0</c:v>
                </c:pt>
                <c:pt idx="1">
                  <c:v>0</c:v>
                </c:pt>
                <c:pt idx="2">
                  <c:v>0.2</c:v>
                </c:pt>
                <c:pt idx="3">
                  <c:v>0.5</c:v>
                </c:pt>
                <c:pt idx="4">
                  <c:v>0.3</c:v>
                </c:pt>
              </c:numCache>
            </c:numRef>
          </c:val>
          <c:extLst>
            <c:ext xmlns:c16="http://schemas.microsoft.com/office/drawing/2014/chart" uri="{C3380CC4-5D6E-409C-BE32-E72D297353CC}">
              <c16:uniqueId val="{00000000-A2A5-4556-BF91-839207CC8B61}"/>
            </c:ext>
          </c:extLst>
        </c:ser>
        <c:dLbls>
          <c:dLblPos val="outEnd"/>
          <c:showLegendKey val="0"/>
          <c:showVal val="1"/>
          <c:showCatName val="0"/>
          <c:showSerName val="0"/>
          <c:showPercent val="0"/>
          <c:showBubbleSize val="0"/>
        </c:dLbls>
        <c:gapWidth val="150"/>
        <c:overlap val="-25"/>
        <c:axId val="552952256"/>
        <c:axId val="552952648"/>
      </c:barChart>
      <c:catAx>
        <c:axId val="552952256"/>
        <c:scaling>
          <c:orientation val="minMax"/>
        </c:scaling>
        <c:delete val="0"/>
        <c:axPos val="b"/>
        <c:numFmt formatCode="General" sourceLinked="1"/>
        <c:majorTickMark val="none"/>
        <c:minorTickMark val="none"/>
        <c:tickLblPos val="nextTo"/>
        <c:crossAx val="552952648"/>
        <c:crosses val="autoZero"/>
        <c:auto val="1"/>
        <c:lblAlgn val="ctr"/>
        <c:lblOffset val="100"/>
        <c:noMultiLvlLbl val="0"/>
      </c:catAx>
      <c:valAx>
        <c:axId val="552952648"/>
        <c:scaling>
          <c:orientation val="minMax"/>
        </c:scaling>
        <c:delete val="1"/>
        <c:axPos val="l"/>
        <c:numFmt formatCode="General" sourceLinked="1"/>
        <c:majorTickMark val="out"/>
        <c:minorTickMark val="none"/>
        <c:tickLblPos val="nextTo"/>
        <c:crossAx val="552952256"/>
        <c:crosses val="autoZero"/>
        <c:crossBetween val="between"/>
      </c:valAx>
    </c:plotArea>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5.xml.rels><?xml version="1.0" encoding="UTF-8" standalone="yes"?>
<Relationships xmlns="http://schemas.openxmlformats.org/package/2006/relationships"><Relationship Id="rId8" Type="http://schemas.openxmlformats.org/officeDocument/2006/relationships/chart" Target="../charts/chart15.xml"/><Relationship Id="rId13" Type="http://schemas.openxmlformats.org/officeDocument/2006/relationships/chart" Target="../charts/chart20.xml"/><Relationship Id="rId3" Type="http://schemas.openxmlformats.org/officeDocument/2006/relationships/image" Target="../media/image6.png"/><Relationship Id="rId7" Type="http://schemas.openxmlformats.org/officeDocument/2006/relationships/chart" Target="../charts/chart14.xml"/><Relationship Id="rId12" Type="http://schemas.openxmlformats.org/officeDocument/2006/relationships/chart" Target="../charts/chart19.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13.xml"/><Relationship Id="rId11" Type="http://schemas.openxmlformats.org/officeDocument/2006/relationships/chart" Target="../charts/chart18.xml"/><Relationship Id="rId5" Type="http://schemas.openxmlformats.org/officeDocument/2006/relationships/chart" Target="../charts/chart12.xml"/><Relationship Id="rId10" Type="http://schemas.openxmlformats.org/officeDocument/2006/relationships/chart" Target="../charts/chart17.xml"/><Relationship Id="rId4" Type="http://schemas.openxmlformats.org/officeDocument/2006/relationships/chart" Target="../charts/chart11.xml"/><Relationship Id="rId9" Type="http://schemas.openxmlformats.org/officeDocument/2006/relationships/chart" Target="../charts/chart16.xml"/><Relationship Id="rId14" Type="http://schemas.openxmlformats.org/officeDocument/2006/relationships/image" Target="../media/image8.pn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11905</xdr:colOff>
      <xdr:row>0</xdr:row>
      <xdr:rowOff>83344</xdr:rowOff>
    </xdr:from>
    <xdr:to>
      <xdr:col>14</xdr:col>
      <xdr:colOff>615155</xdr:colOff>
      <xdr:row>12</xdr:row>
      <xdr:rowOff>0</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11905" y="83344"/>
          <a:ext cx="11547475" cy="220265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Gerencia en Sistemas de Salud</a:t>
          </a:r>
        </a:p>
        <a:p>
          <a:pPr marL="0" indent="0" algn="ctr"/>
          <a:r>
            <a:rPr lang="es-CO" sz="3600" b="1" u="none" baseline="0">
              <a:solidFill>
                <a:schemeClr val="accent5">
                  <a:lumMod val="75000"/>
                </a:schemeClr>
              </a:solidFill>
              <a:latin typeface="+mn-lt"/>
              <a:ea typeface="+mn-ea"/>
              <a:cs typeface="+mn-cs"/>
            </a:rPr>
            <a:t>Informe de egresados y empleadores 2020</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id="{00000000-0008-0000-0000-000003000000}"/>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xdr:txBody>
    </xdr:sp>
    <xdr:clientData/>
  </xdr:twoCellAnchor>
  <xdr:twoCellAnchor editAs="oneCell">
    <xdr:from>
      <xdr:col>0</xdr:col>
      <xdr:colOff>108404</xdr:colOff>
      <xdr:row>0</xdr:row>
      <xdr:rowOff>9525</xdr:rowOff>
    </xdr:from>
    <xdr:to>
      <xdr:col>1</xdr:col>
      <xdr:colOff>659947</xdr:colOff>
      <xdr:row>10</xdr:row>
      <xdr:rowOff>185701</xdr:rowOff>
    </xdr:to>
    <xdr:pic>
      <xdr:nvPicPr>
        <xdr:cNvPr id="4" name="Imagen 8">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108404" y="9525"/>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a:extLst>
            <a:ext uri="{FF2B5EF4-FFF2-40B4-BE49-F238E27FC236}">
              <a16:creationId xmlns:a16="http://schemas.microsoft.com/office/drawing/2014/main" id="{00000000-0008-0000-00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a16="http://schemas.microsoft.com/office/drawing/2014/main" id="{3B608E7E-4ABD-4A8F-98D4-98B6EFB2856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id="{6C20DE43-5331-44C9-AC2B-F56E9CAAAD4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65</xdr:row>
      <xdr:rowOff>44450</xdr:rowOff>
    </xdr:from>
    <xdr:to>
      <xdr:col>7</xdr:col>
      <xdr:colOff>19050</xdr:colOff>
      <xdr:row>79</xdr:row>
      <xdr:rowOff>120650</xdr:rowOff>
    </xdr:to>
    <xdr:graphicFrame macro="">
      <xdr:nvGraphicFramePr>
        <xdr:cNvPr id="4" name="7 Gráfico">
          <a:extLst>
            <a:ext uri="{FF2B5EF4-FFF2-40B4-BE49-F238E27FC236}">
              <a16:creationId xmlns:a16="http://schemas.microsoft.com/office/drawing/2014/main" id="{1CD65230-0743-485A-8BBE-27BE03710D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38</xdr:row>
      <xdr:rowOff>25400</xdr:rowOff>
    </xdr:from>
    <xdr:to>
      <xdr:col>7</xdr:col>
      <xdr:colOff>12700</xdr:colOff>
      <xdr:row>52</xdr:row>
      <xdr:rowOff>101600</xdr:rowOff>
    </xdr:to>
    <xdr:graphicFrame macro="">
      <xdr:nvGraphicFramePr>
        <xdr:cNvPr id="5" name="8 Gráfico">
          <a:extLst>
            <a:ext uri="{FF2B5EF4-FFF2-40B4-BE49-F238E27FC236}">
              <a16:creationId xmlns:a16="http://schemas.microsoft.com/office/drawing/2014/main" id="{A72D7F80-E773-49DB-B65A-1628BEC996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92</xdr:row>
      <xdr:rowOff>19050</xdr:rowOff>
    </xdr:from>
    <xdr:to>
      <xdr:col>7</xdr:col>
      <xdr:colOff>0</xdr:colOff>
      <xdr:row>106</xdr:row>
      <xdr:rowOff>95250</xdr:rowOff>
    </xdr:to>
    <xdr:graphicFrame macro="">
      <xdr:nvGraphicFramePr>
        <xdr:cNvPr id="6" name="9 Gráfico">
          <a:extLst>
            <a:ext uri="{FF2B5EF4-FFF2-40B4-BE49-F238E27FC236}">
              <a16:creationId xmlns:a16="http://schemas.microsoft.com/office/drawing/2014/main" id="{E4CA981E-0AC8-45C8-9326-BCF972FE06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129</xdr:row>
      <xdr:rowOff>165100</xdr:rowOff>
    </xdr:from>
    <xdr:to>
      <xdr:col>6</xdr:col>
      <xdr:colOff>241300</xdr:colOff>
      <xdr:row>144</xdr:row>
      <xdr:rowOff>57150</xdr:rowOff>
    </xdr:to>
    <xdr:graphicFrame macro="">
      <xdr:nvGraphicFramePr>
        <xdr:cNvPr id="7" name="10 Gráfico">
          <a:extLst>
            <a:ext uri="{FF2B5EF4-FFF2-40B4-BE49-F238E27FC236}">
              <a16:creationId xmlns:a16="http://schemas.microsoft.com/office/drawing/2014/main" id="{32200B8C-3C1C-43BC-9B8A-D69AEA54CF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129</xdr:row>
      <xdr:rowOff>146050</xdr:rowOff>
    </xdr:from>
    <xdr:to>
      <xdr:col>13</xdr:col>
      <xdr:colOff>38100</xdr:colOff>
      <xdr:row>144</xdr:row>
      <xdr:rowOff>38100</xdr:rowOff>
    </xdr:to>
    <xdr:graphicFrame macro="">
      <xdr:nvGraphicFramePr>
        <xdr:cNvPr id="8" name="12 Gráfico">
          <a:extLst>
            <a:ext uri="{FF2B5EF4-FFF2-40B4-BE49-F238E27FC236}">
              <a16:creationId xmlns:a16="http://schemas.microsoft.com/office/drawing/2014/main" id="{B76F4496-B9EE-40E2-815C-158B71300A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787400</xdr:colOff>
      <xdr:row>170</xdr:row>
      <xdr:rowOff>19050</xdr:rowOff>
    </xdr:from>
    <xdr:to>
      <xdr:col>4</xdr:col>
      <xdr:colOff>1670050</xdr:colOff>
      <xdr:row>184</xdr:row>
      <xdr:rowOff>95250</xdr:rowOff>
    </xdr:to>
    <xdr:graphicFrame macro="">
      <xdr:nvGraphicFramePr>
        <xdr:cNvPr id="9" name="16 Gráfico">
          <a:extLst>
            <a:ext uri="{FF2B5EF4-FFF2-40B4-BE49-F238E27FC236}">
              <a16:creationId xmlns:a16="http://schemas.microsoft.com/office/drawing/2014/main" id="{733760F4-AA1B-4DEE-9BAD-E41C0680E8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438150</xdr:colOff>
      <xdr:row>188</xdr:row>
      <xdr:rowOff>57150</xdr:rowOff>
    </xdr:from>
    <xdr:to>
      <xdr:col>11</xdr:col>
      <xdr:colOff>222250</xdr:colOff>
      <xdr:row>199</xdr:row>
      <xdr:rowOff>19050</xdr:rowOff>
    </xdr:to>
    <xdr:graphicFrame macro="">
      <xdr:nvGraphicFramePr>
        <xdr:cNvPr id="10" name="17 Gráfico">
          <a:extLst>
            <a:ext uri="{FF2B5EF4-FFF2-40B4-BE49-F238E27FC236}">
              <a16:creationId xmlns:a16="http://schemas.microsoft.com/office/drawing/2014/main" id="{92CFDFC6-0C68-4041-9BC0-4C246728A6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400050</xdr:colOff>
      <xdr:row>230</xdr:row>
      <xdr:rowOff>177800</xdr:rowOff>
    </xdr:from>
    <xdr:to>
      <xdr:col>5</xdr:col>
      <xdr:colOff>152400</xdr:colOff>
      <xdr:row>245</xdr:row>
      <xdr:rowOff>0</xdr:rowOff>
    </xdr:to>
    <xdr:graphicFrame macro="">
      <xdr:nvGraphicFramePr>
        <xdr:cNvPr id="11" name="19 Gráfico">
          <a:extLst>
            <a:ext uri="{FF2B5EF4-FFF2-40B4-BE49-F238E27FC236}">
              <a16:creationId xmlns:a16="http://schemas.microsoft.com/office/drawing/2014/main" id="{661E3ED4-E388-4326-BCD0-0949E2BAB5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273</xdr:row>
      <xdr:rowOff>165100</xdr:rowOff>
    </xdr:from>
    <xdr:to>
      <xdr:col>9</xdr:col>
      <xdr:colOff>622300</xdr:colOff>
      <xdr:row>288</xdr:row>
      <xdr:rowOff>57150</xdr:rowOff>
    </xdr:to>
    <xdr:graphicFrame macro="">
      <xdr:nvGraphicFramePr>
        <xdr:cNvPr id="12" name="21 Gráfico">
          <a:extLst>
            <a:ext uri="{FF2B5EF4-FFF2-40B4-BE49-F238E27FC236}">
              <a16:creationId xmlns:a16="http://schemas.microsoft.com/office/drawing/2014/main" id="{9A08818B-AE7E-4E77-90A1-B9B6DCD0A0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300</xdr:row>
      <xdr:rowOff>19050</xdr:rowOff>
    </xdr:from>
    <xdr:to>
      <xdr:col>8</xdr:col>
      <xdr:colOff>590550</xdr:colOff>
      <xdr:row>314</xdr:row>
      <xdr:rowOff>95250</xdr:rowOff>
    </xdr:to>
    <xdr:graphicFrame macro="">
      <xdr:nvGraphicFramePr>
        <xdr:cNvPr id="13" name="22 Gráfico">
          <a:extLst>
            <a:ext uri="{FF2B5EF4-FFF2-40B4-BE49-F238E27FC236}">
              <a16:creationId xmlns:a16="http://schemas.microsoft.com/office/drawing/2014/main" id="{7A7572DB-4B89-48F9-83BC-FD2876FDEB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a:extLst>
            <a:ext uri="{FF2B5EF4-FFF2-40B4-BE49-F238E27FC236}">
              <a16:creationId xmlns:a16="http://schemas.microsoft.com/office/drawing/2014/main" id="{BD56C68B-22E6-466F-A91A-2F7ADBFFAF4F}"/>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editAs="oneCell">
    <xdr:from>
      <xdr:col>1</xdr:col>
      <xdr:colOff>0</xdr:colOff>
      <xdr:row>14</xdr:row>
      <xdr:rowOff>0</xdr:rowOff>
    </xdr:from>
    <xdr:to>
      <xdr:col>6</xdr:col>
      <xdr:colOff>27494</xdr:colOff>
      <xdr:row>27</xdr:row>
      <xdr:rowOff>990167</xdr:rowOff>
    </xdr:to>
    <xdr:pic>
      <xdr:nvPicPr>
        <xdr:cNvPr id="15" name="Imagen 14">
          <a:extLst>
            <a:ext uri="{FF2B5EF4-FFF2-40B4-BE49-F238E27FC236}">
              <a16:creationId xmlns:a16="http://schemas.microsoft.com/office/drawing/2014/main" id="{CC00465E-5D59-4A5D-A286-9371ECA77091}"/>
            </a:ext>
          </a:extLst>
        </xdr:cNvPr>
        <xdr:cNvPicPr>
          <a:picLocks noChangeAspect="1"/>
        </xdr:cNvPicPr>
      </xdr:nvPicPr>
      <xdr:blipFill>
        <a:blip xmlns:r="http://schemas.openxmlformats.org/officeDocument/2006/relationships" r:embed="rId14"/>
        <a:stretch>
          <a:fillRect/>
        </a:stretch>
      </xdr:blipFill>
      <xdr:spPr>
        <a:xfrm>
          <a:off x="762000" y="2981325"/>
          <a:ext cx="8647619" cy="3466667"/>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0.77785</cdr:x>
      <cdr:y>0.41319</cdr:y>
    </cdr:from>
    <cdr:to>
      <cdr:x>0.809</cdr:x>
      <cdr:y>0.51042</cdr:y>
    </cdr:to>
    <cdr:sp macro="" textlink="">
      <cdr:nvSpPr>
        <cdr:cNvPr id="2" name="CuadroTexto 1"/>
        <cdr:cNvSpPr txBox="1"/>
      </cdr:nvSpPr>
      <cdr:spPr>
        <a:xfrm xmlns:a="http://schemas.openxmlformats.org/drawingml/2006/main">
          <a:off x="7848600" y="1133475"/>
          <a:ext cx="314325" cy="26670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0.78068</cdr:x>
      <cdr:y>0.5</cdr:y>
    </cdr:from>
    <cdr:to>
      <cdr:x>0.82033</cdr:x>
      <cdr:y>0.59722</cdr:y>
    </cdr:to>
    <cdr:sp macro="" textlink="">
      <cdr:nvSpPr>
        <cdr:cNvPr id="3" name="CuadroTexto 2"/>
        <cdr:cNvSpPr txBox="1"/>
      </cdr:nvSpPr>
      <cdr:spPr>
        <a:xfrm xmlns:a="http://schemas.openxmlformats.org/drawingml/2006/main">
          <a:off x="7877175" y="1371600"/>
          <a:ext cx="400050" cy="26670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4.xml><?xml version="1.0" encoding="utf-8"?>
<c:userShapes xmlns:c="http://schemas.openxmlformats.org/drawingml/2006/chart">
  <cdr:relSizeAnchor xmlns:cdr="http://schemas.openxmlformats.org/drawingml/2006/chartDrawing">
    <cdr:from>
      <cdr:x>0.85388</cdr:x>
      <cdr:y>0.49526</cdr:y>
    </cdr:from>
    <cdr:to>
      <cdr:x>0.93455</cdr:x>
      <cdr:y>0.6019</cdr:y>
    </cdr:to>
    <cdr:sp macro="" textlink="">
      <cdr:nvSpPr>
        <cdr:cNvPr id="2" name="CuadroTexto 1"/>
        <cdr:cNvSpPr txBox="1"/>
      </cdr:nvSpPr>
      <cdr:spPr>
        <a:xfrm xmlns:a="http://schemas.openxmlformats.org/drawingml/2006/main">
          <a:off x="5343525" y="1327150"/>
          <a:ext cx="504825" cy="2857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0.85236</cdr:x>
      <cdr:y>0.59123</cdr:y>
    </cdr:from>
    <cdr:to>
      <cdr:x>0.91781</cdr:x>
      <cdr:y>0.67654</cdr:y>
    </cdr:to>
    <cdr:sp macro="" textlink="">
      <cdr:nvSpPr>
        <cdr:cNvPr id="3" name="CuadroTexto 2"/>
        <cdr:cNvSpPr txBox="1"/>
      </cdr:nvSpPr>
      <cdr:spPr>
        <a:xfrm xmlns:a="http://schemas.openxmlformats.org/drawingml/2006/main">
          <a:off x="5334000" y="1584325"/>
          <a:ext cx="409575" cy="22860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374650</xdr:colOff>
      <xdr:row>5</xdr:row>
      <xdr:rowOff>158750</xdr:rowOff>
    </xdr:to>
    <xdr:pic>
      <xdr:nvPicPr>
        <xdr:cNvPr id="2" name="3 Imagen">
          <a:extLst>
            <a:ext uri="{FF2B5EF4-FFF2-40B4-BE49-F238E27FC236}">
              <a16:creationId xmlns:a16="http://schemas.microsoft.com/office/drawing/2014/main" id="{A4EE173C-13B8-4721-9418-00BBE66604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id="{5C9314F8-E282-4E48-8801-092B95219A2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a:extLst>
            <a:ext uri="{FF2B5EF4-FFF2-40B4-BE49-F238E27FC236}">
              <a16:creationId xmlns:a16="http://schemas.microsoft.com/office/drawing/2014/main" id="{80EB1DA0-0F65-42B5-A6C1-1F773C3B41C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xdr:from>
      <xdr:col>1</xdr:col>
      <xdr:colOff>1985962</xdr:colOff>
      <xdr:row>43</xdr:row>
      <xdr:rowOff>42862</xdr:rowOff>
    </xdr:from>
    <xdr:to>
      <xdr:col>5</xdr:col>
      <xdr:colOff>128587</xdr:colOff>
      <xdr:row>57</xdr:row>
      <xdr:rowOff>119062</xdr:rowOff>
    </xdr:to>
    <xdr:graphicFrame macro="">
      <xdr:nvGraphicFramePr>
        <xdr:cNvPr id="18" name="Gráfico 17">
          <a:extLst>
            <a:ext uri="{FF2B5EF4-FFF2-40B4-BE49-F238E27FC236}">
              <a16:creationId xmlns:a16="http://schemas.microsoft.com/office/drawing/2014/main" id="{08594463-AEDB-4B55-9450-8C906BB082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1809750</xdr:colOff>
      <xdr:row>69</xdr:row>
      <xdr:rowOff>52387</xdr:rowOff>
    </xdr:from>
    <xdr:to>
      <xdr:col>5</xdr:col>
      <xdr:colOff>314325</xdr:colOff>
      <xdr:row>83</xdr:row>
      <xdr:rowOff>128587</xdr:rowOff>
    </xdr:to>
    <xdr:graphicFrame macro="">
      <xdr:nvGraphicFramePr>
        <xdr:cNvPr id="19" name="Gráfico 18">
          <a:extLst>
            <a:ext uri="{FF2B5EF4-FFF2-40B4-BE49-F238E27FC236}">
              <a16:creationId xmlns:a16="http://schemas.microsoft.com/office/drawing/2014/main" id="{28FA8B81-7898-4747-89C9-E70771C4C77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1876425</xdr:colOff>
      <xdr:row>96</xdr:row>
      <xdr:rowOff>52387</xdr:rowOff>
    </xdr:from>
    <xdr:to>
      <xdr:col>5</xdr:col>
      <xdr:colOff>19050</xdr:colOff>
      <xdr:row>110</xdr:row>
      <xdr:rowOff>128587</xdr:rowOff>
    </xdr:to>
    <xdr:graphicFrame macro="">
      <xdr:nvGraphicFramePr>
        <xdr:cNvPr id="20" name="Gráfico 19">
          <a:extLst>
            <a:ext uri="{FF2B5EF4-FFF2-40B4-BE49-F238E27FC236}">
              <a16:creationId xmlns:a16="http://schemas.microsoft.com/office/drawing/2014/main" id="{88381595-ABD0-4CCE-B94C-80D940BA88A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1914525</xdr:colOff>
      <xdr:row>135</xdr:row>
      <xdr:rowOff>100012</xdr:rowOff>
    </xdr:from>
    <xdr:to>
      <xdr:col>5</xdr:col>
      <xdr:colOff>685800</xdr:colOff>
      <xdr:row>151</xdr:row>
      <xdr:rowOff>57150</xdr:rowOff>
    </xdr:to>
    <xdr:graphicFrame macro="">
      <xdr:nvGraphicFramePr>
        <xdr:cNvPr id="21" name="Gráfico 20">
          <a:extLst>
            <a:ext uri="{FF2B5EF4-FFF2-40B4-BE49-F238E27FC236}">
              <a16:creationId xmlns:a16="http://schemas.microsoft.com/office/drawing/2014/main" id="{5AAEBAF3-72D2-4E3C-AD40-4B311CEBE3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419100</xdr:colOff>
      <xdr:row>166</xdr:row>
      <xdr:rowOff>90487</xdr:rowOff>
    </xdr:from>
    <xdr:to>
      <xdr:col>7</xdr:col>
      <xdr:colOff>209550</xdr:colOff>
      <xdr:row>177</xdr:row>
      <xdr:rowOff>52387</xdr:rowOff>
    </xdr:to>
    <xdr:graphicFrame macro="">
      <xdr:nvGraphicFramePr>
        <xdr:cNvPr id="23" name="Gráfico 22">
          <a:extLst>
            <a:ext uri="{FF2B5EF4-FFF2-40B4-BE49-F238E27FC236}">
              <a16:creationId xmlns:a16="http://schemas.microsoft.com/office/drawing/2014/main" id="{7847A1FA-004B-41DF-BFCD-BA6FE4EE3E3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533400</xdr:colOff>
      <xdr:row>184</xdr:row>
      <xdr:rowOff>71437</xdr:rowOff>
    </xdr:from>
    <xdr:to>
      <xdr:col>8</xdr:col>
      <xdr:colOff>409575</xdr:colOff>
      <xdr:row>199</xdr:row>
      <xdr:rowOff>23812</xdr:rowOff>
    </xdr:to>
    <xdr:graphicFrame macro="">
      <xdr:nvGraphicFramePr>
        <xdr:cNvPr id="24" name="Gráfico 23">
          <a:extLst>
            <a:ext uri="{FF2B5EF4-FFF2-40B4-BE49-F238E27FC236}">
              <a16:creationId xmlns:a16="http://schemas.microsoft.com/office/drawing/2014/main" id="{924472D1-FCDD-48ED-8B23-A4047BA82E8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504825</xdr:colOff>
      <xdr:row>200</xdr:row>
      <xdr:rowOff>185737</xdr:rowOff>
    </xdr:from>
    <xdr:to>
      <xdr:col>6</xdr:col>
      <xdr:colOff>1181100</xdr:colOff>
      <xdr:row>213</xdr:row>
      <xdr:rowOff>161925</xdr:rowOff>
    </xdr:to>
    <xdr:graphicFrame macro="">
      <xdr:nvGraphicFramePr>
        <xdr:cNvPr id="25" name="Gráfico 24">
          <a:extLst>
            <a:ext uri="{FF2B5EF4-FFF2-40B4-BE49-F238E27FC236}">
              <a16:creationId xmlns:a16="http://schemas.microsoft.com/office/drawing/2014/main" id="{465E256A-0336-4AE0-A2B3-C1A60AD81B6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466725</xdr:colOff>
      <xdr:row>215</xdr:row>
      <xdr:rowOff>176212</xdr:rowOff>
    </xdr:from>
    <xdr:to>
      <xdr:col>6</xdr:col>
      <xdr:colOff>638175</xdr:colOff>
      <xdr:row>227</xdr:row>
      <xdr:rowOff>19050</xdr:rowOff>
    </xdr:to>
    <xdr:graphicFrame macro="">
      <xdr:nvGraphicFramePr>
        <xdr:cNvPr id="26" name="Gráfico 25">
          <a:extLst>
            <a:ext uri="{FF2B5EF4-FFF2-40B4-BE49-F238E27FC236}">
              <a16:creationId xmlns:a16="http://schemas.microsoft.com/office/drawing/2014/main" id="{F33B2254-3B82-4AF4-BA72-CFDA7D3FEE4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1666875</xdr:colOff>
      <xdr:row>229</xdr:row>
      <xdr:rowOff>42862</xdr:rowOff>
    </xdr:from>
    <xdr:to>
      <xdr:col>6</xdr:col>
      <xdr:colOff>1323975</xdr:colOff>
      <xdr:row>240</xdr:row>
      <xdr:rowOff>171450</xdr:rowOff>
    </xdr:to>
    <xdr:graphicFrame macro="">
      <xdr:nvGraphicFramePr>
        <xdr:cNvPr id="27" name="Gráfico 26">
          <a:extLst>
            <a:ext uri="{FF2B5EF4-FFF2-40B4-BE49-F238E27FC236}">
              <a16:creationId xmlns:a16="http://schemas.microsoft.com/office/drawing/2014/main" id="{C62D8E1A-10F7-4776-9BBC-44D2282E58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xdr:col>
      <xdr:colOff>609600</xdr:colOff>
      <xdr:row>242</xdr:row>
      <xdr:rowOff>90487</xdr:rowOff>
    </xdr:from>
    <xdr:to>
      <xdr:col>8</xdr:col>
      <xdr:colOff>485775</xdr:colOff>
      <xdr:row>253</xdr:row>
      <xdr:rowOff>728662</xdr:rowOff>
    </xdr:to>
    <xdr:graphicFrame macro="">
      <xdr:nvGraphicFramePr>
        <xdr:cNvPr id="29" name="Gráfico 28">
          <a:extLst>
            <a:ext uri="{FF2B5EF4-FFF2-40B4-BE49-F238E27FC236}">
              <a16:creationId xmlns:a16="http://schemas.microsoft.com/office/drawing/2014/main" id="{C83AB895-44F5-4D68-AFBD-B37ECAEE84F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0</xdr:col>
      <xdr:colOff>714375</xdr:colOff>
      <xdr:row>14</xdr:row>
      <xdr:rowOff>190128</xdr:rowOff>
    </xdr:from>
    <xdr:to>
      <xdr:col>4</xdr:col>
      <xdr:colOff>1475276</xdr:colOff>
      <xdr:row>27</xdr:row>
      <xdr:rowOff>285314</xdr:rowOff>
    </xdr:to>
    <xdr:pic>
      <xdr:nvPicPr>
        <xdr:cNvPr id="5" name="Imagen 4">
          <a:extLst>
            <a:ext uri="{FF2B5EF4-FFF2-40B4-BE49-F238E27FC236}">
              <a16:creationId xmlns:a16="http://schemas.microsoft.com/office/drawing/2014/main" id="{8EEFADEA-C909-4A4F-9E0D-9C67C2079637}"/>
            </a:ext>
          </a:extLst>
        </xdr:cNvPr>
        <xdr:cNvPicPr>
          <a:picLocks noChangeAspect="1"/>
        </xdr:cNvPicPr>
      </xdr:nvPicPr>
      <xdr:blipFill>
        <a:blip xmlns:r="http://schemas.openxmlformats.org/officeDocument/2006/relationships" r:embed="rId14"/>
        <a:stretch>
          <a:fillRect/>
        </a:stretch>
      </xdr:blipFill>
      <xdr:spPr>
        <a:xfrm>
          <a:off x="714375" y="3323853"/>
          <a:ext cx="6485426" cy="257168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172244</xdr:colOff>
      <xdr:row>13</xdr:row>
      <xdr:rowOff>83344</xdr:rowOff>
    </xdr:to>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762000" y="0"/>
          <a:ext cx="15948025" cy="2559844"/>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Gerencia en Sistemas de Salud</a:t>
          </a:r>
        </a:p>
        <a:p>
          <a:pPr marL="0" indent="0" algn="ctr"/>
          <a:r>
            <a:rPr lang="es-CO" sz="3600" b="1" u="none" baseline="0">
              <a:solidFill>
                <a:schemeClr val="accent5">
                  <a:lumMod val="75000"/>
                </a:schemeClr>
              </a:solidFill>
              <a:latin typeface="+mn-lt"/>
              <a:ea typeface="+mn-ea"/>
              <a:cs typeface="+mn-cs"/>
            </a:rPr>
            <a:t>Informe de egresados y empleadores 2020</a:t>
          </a:r>
        </a:p>
      </xdr:txBody>
    </xdr:sp>
    <xdr:clientData/>
  </xdr:twoCellAnchor>
  <xdr:twoCellAnchor editAs="oneCell">
    <xdr:from>
      <xdr:col>0</xdr:col>
      <xdr:colOff>466725</xdr:colOff>
      <xdr:row>0</xdr:row>
      <xdr:rowOff>0</xdr:rowOff>
    </xdr:from>
    <xdr:to>
      <xdr:col>1</xdr:col>
      <xdr:colOff>1292112</xdr:colOff>
      <xdr:row>10</xdr:row>
      <xdr:rowOff>176176</xdr:rowOff>
    </xdr:to>
    <xdr:pic>
      <xdr:nvPicPr>
        <xdr:cNvPr id="3" name="Imagen 8">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466725"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790575</xdr:colOff>
      <xdr:row>0</xdr:row>
      <xdr:rowOff>38101</xdr:rowOff>
    </xdr:from>
    <xdr:to>
      <xdr:col>7</xdr:col>
      <xdr:colOff>318247</xdr:colOff>
      <xdr:row>8</xdr:row>
      <xdr:rowOff>38101</xdr:rowOff>
    </xdr:to>
    <xdr:sp macro="" textlink="">
      <xdr:nvSpPr>
        <xdr:cNvPr id="2" name="CuadroTexto 1">
          <a:extLst>
            <a:ext uri="{FF2B5EF4-FFF2-40B4-BE49-F238E27FC236}">
              <a16:creationId xmlns:a16="http://schemas.microsoft.com/office/drawing/2014/main" id="{1B777701-6D27-4535-8791-4505150E83CF}"/>
            </a:ext>
          </a:extLst>
        </xdr:cNvPr>
        <xdr:cNvSpPr txBox="1"/>
      </xdr:nvSpPr>
      <xdr:spPr>
        <a:xfrm>
          <a:off x="1552575" y="38101"/>
          <a:ext cx="9290797" cy="1524000"/>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rgbClr val="002060"/>
              </a:solidFill>
              <a:effectLst/>
              <a:uLnTx/>
              <a:uFillTx/>
              <a:latin typeface="+mn-lt"/>
              <a:ea typeface="+mn-ea"/>
              <a:cs typeface="+mn-cs"/>
            </a:rPr>
            <a:t>Maestría en Gerencia en Sistemas de Salud</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Informe de egresados, empleadores y</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observatorio laboral para la educación </a:t>
          </a:r>
        </a:p>
      </xdr:txBody>
    </xdr:sp>
    <xdr:clientData/>
  </xdr:twoCellAnchor>
  <xdr:oneCellAnchor>
    <xdr:from>
      <xdr:col>0</xdr:col>
      <xdr:colOff>381000</xdr:colOff>
      <xdr:row>0</xdr:row>
      <xdr:rowOff>0</xdr:rowOff>
    </xdr:from>
    <xdr:ext cx="1301750" cy="1943100"/>
    <xdr:pic>
      <xdr:nvPicPr>
        <xdr:cNvPr id="3" name="Imagen 8">
          <a:extLst>
            <a:ext uri="{FF2B5EF4-FFF2-40B4-BE49-F238E27FC236}">
              <a16:creationId xmlns:a16="http://schemas.microsoft.com/office/drawing/2014/main" id="{19865D9E-C95C-4C94-AD00-104D3AF12F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aestr&#237;a%20en%20Gerencia%20en%20Sistemas%20de%20Salud%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ón"/>
      <sheetName val="Egresados"/>
      <sheetName val="Empleadores"/>
    </sheetNames>
    <sheetDataSet>
      <sheetData sheetId="0"/>
      <sheetData sheetId="1">
        <row r="35">
          <cell r="F35" t="str">
            <v>Masculino</v>
          </cell>
          <cell r="G35">
            <v>0.4</v>
          </cell>
        </row>
        <row r="36">
          <cell r="F36" t="str">
            <v>Femenino</v>
          </cell>
          <cell r="G36">
            <v>0.6</v>
          </cell>
        </row>
        <row r="60">
          <cell r="F60" t="str">
            <v>Casado(a)/unión libre</v>
          </cell>
          <cell r="G60">
            <v>0.3</v>
          </cell>
        </row>
        <row r="61">
          <cell r="F61" t="str">
            <v>Soltero</v>
          </cell>
          <cell r="G61">
            <v>0.7</v>
          </cell>
        </row>
        <row r="62">
          <cell r="F62" t="str">
            <v>Otro</v>
          </cell>
          <cell r="G62">
            <v>0</v>
          </cell>
        </row>
        <row r="86">
          <cell r="F86">
            <v>0</v>
          </cell>
          <cell r="G86">
            <v>0.6</v>
          </cell>
        </row>
        <row r="87">
          <cell r="F87">
            <v>1</v>
          </cell>
          <cell r="G87">
            <v>0.2</v>
          </cell>
        </row>
        <row r="88">
          <cell r="F88">
            <v>2</v>
          </cell>
          <cell r="G88">
            <v>0.2</v>
          </cell>
        </row>
        <row r="89">
          <cell r="F89" t="str">
            <v>Más de 2</v>
          </cell>
          <cell r="G89">
            <v>0</v>
          </cell>
        </row>
        <row r="123">
          <cell r="B123" t="str">
            <v>Trabajando</v>
          </cell>
          <cell r="C123"/>
          <cell r="D123"/>
          <cell r="E123">
            <v>1</v>
          </cell>
          <cell r="F123"/>
          <cell r="H123" t="str">
            <v>Si</v>
          </cell>
          <cell r="I123"/>
          <cell r="J123"/>
          <cell r="K123">
            <v>0.7</v>
          </cell>
          <cell r="L123"/>
        </row>
        <row r="124">
          <cell r="B124" t="str">
            <v>Buscando trabajo</v>
          </cell>
          <cell r="C124"/>
          <cell r="D124"/>
          <cell r="E124">
            <v>0</v>
          </cell>
          <cell r="F124"/>
          <cell r="H124" t="str">
            <v xml:space="preserve">no </v>
          </cell>
          <cell r="I124"/>
          <cell r="J124"/>
          <cell r="K124">
            <v>0</v>
          </cell>
          <cell r="L124"/>
        </row>
        <row r="125">
          <cell r="B125" t="str">
            <v>Estudiando</v>
          </cell>
          <cell r="C125"/>
          <cell r="D125"/>
          <cell r="E125">
            <v>0</v>
          </cell>
          <cell r="F125"/>
          <cell r="H125" t="str">
            <v xml:space="preserve">no respondio </v>
          </cell>
          <cell r="I125"/>
          <cell r="J125"/>
          <cell r="K125">
            <v>0.3</v>
          </cell>
          <cell r="L125"/>
        </row>
        <row r="126">
          <cell r="B126" t="str">
            <v>Oficios del hogar</v>
          </cell>
          <cell r="C126"/>
          <cell r="D126"/>
          <cell r="E126">
            <v>0</v>
          </cell>
          <cell r="F126"/>
        </row>
        <row r="127">
          <cell r="B127" t="str">
            <v xml:space="preserve">Incapacitado </v>
          </cell>
          <cell r="C127"/>
          <cell r="D127"/>
          <cell r="E127">
            <v>0</v>
          </cell>
          <cell r="F127"/>
        </row>
        <row r="128">
          <cell r="B128" t="str">
            <v>Otra actividad</v>
          </cell>
          <cell r="C128"/>
          <cell r="D128"/>
          <cell r="E128">
            <v>0</v>
          </cell>
          <cell r="F128"/>
        </row>
        <row r="165">
          <cell r="B165" t="str">
            <v>Servicios Sociales y de Salud</v>
          </cell>
          <cell r="D165">
            <v>0.7</v>
          </cell>
        </row>
        <row r="191">
          <cell r="E191">
            <v>0.6</v>
          </cell>
        </row>
        <row r="192">
          <cell r="E192">
            <v>0.4</v>
          </cell>
        </row>
        <row r="227">
          <cell r="F227">
            <v>0.6</v>
          </cell>
        </row>
        <row r="228">
          <cell r="F228">
            <v>0.4</v>
          </cell>
        </row>
        <row r="283">
          <cell r="C283">
            <v>0</v>
          </cell>
        </row>
        <row r="284">
          <cell r="C284">
            <v>0</v>
          </cell>
        </row>
        <row r="285">
          <cell r="C285">
            <v>0.2</v>
          </cell>
        </row>
        <row r="286">
          <cell r="C286">
            <v>0.5</v>
          </cell>
        </row>
        <row r="287">
          <cell r="C287">
            <v>0.3</v>
          </cell>
        </row>
        <row r="307">
          <cell r="B307" t="str">
            <v>Si</v>
          </cell>
          <cell r="C307">
            <v>0.3</v>
          </cell>
        </row>
        <row r="308">
          <cell r="B308" t="str">
            <v>No</v>
          </cell>
          <cell r="C308">
            <v>0.7</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0:S61"/>
  <sheetViews>
    <sheetView zoomScaleNormal="100" workbookViewId="0">
      <selection activeCell="Q28" sqref="Q28"/>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70" t="s">
        <v>0</v>
      </c>
      <c r="C46" s="70"/>
      <c r="D46" s="70"/>
      <c r="E46" s="70"/>
      <c r="F46" s="70"/>
      <c r="G46" s="70"/>
      <c r="H46" s="70"/>
      <c r="I46" s="70"/>
      <c r="J46" s="70"/>
      <c r="K46" s="70"/>
      <c r="L46" s="70"/>
      <c r="M46" s="70"/>
      <c r="N46" s="70"/>
      <c r="O46" s="70"/>
    </row>
    <row r="47" spans="2:18" ht="409.6" customHeight="1">
      <c r="B47" s="71" t="s">
        <v>191</v>
      </c>
      <c r="C47" s="71"/>
      <c r="D47" s="71"/>
      <c r="E47" s="71"/>
      <c r="F47" s="71"/>
      <c r="G47" s="71"/>
      <c r="H47" s="71"/>
      <c r="I47" s="71"/>
      <c r="J47" s="71"/>
      <c r="K47" s="71"/>
      <c r="L47" s="71"/>
      <c r="M47" s="71"/>
      <c r="N47" s="71"/>
      <c r="O47" s="71"/>
      <c r="R47" s="3"/>
    </row>
    <row r="49" spans="2:15" ht="36.75" customHeight="1">
      <c r="B49" s="4" t="s">
        <v>1</v>
      </c>
    </row>
    <row r="50" spans="2:15" ht="14.45" customHeight="1">
      <c r="B50" s="72" t="s">
        <v>189</v>
      </c>
      <c r="C50" s="73"/>
      <c r="D50" s="73"/>
      <c r="E50" s="73"/>
      <c r="F50" s="73"/>
      <c r="G50" s="73"/>
      <c r="H50" s="73"/>
      <c r="I50" s="73"/>
      <c r="J50" s="73"/>
      <c r="K50" s="73"/>
      <c r="L50" s="73"/>
      <c r="M50" s="73"/>
      <c r="N50" s="73"/>
    </row>
    <row r="51" spans="2:15" ht="14.45" customHeight="1">
      <c r="B51" s="73"/>
      <c r="C51" s="73"/>
      <c r="D51" s="73"/>
      <c r="E51" s="73"/>
      <c r="F51" s="73"/>
      <c r="G51" s="73"/>
      <c r="H51" s="73"/>
      <c r="I51" s="73"/>
      <c r="J51" s="73"/>
      <c r="K51" s="73"/>
      <c r="L51" s="73"/>
      <c r="M51" s="73"/>
      <c r="N51" s="73"/>
    </row>
    <row r="52" spans="2:15" ht="14.45" customHeight="1">
      <c r="B52" s="73"/>
      <c r="C52" s="73"/>
      <c r="D52" s="73"/>
      <c r="E52" s="73"/>
      <c r="F52" s="73"/>
      <c r="G52" s="73"/>
      <c r="H52" s="73"/>
      <c r="I52" s="73"/>
      <c r="J52" s="73"/>
      <c r="K52" s="73"/>
      <c r="L52" s="73"/>
      <c r="M52" s="73"/>
      <c r="N52" s="73"/>
    </row>
    <row r="53" spans="2:15" ht="14.45" customHeight="1">
      <c r="B53" s="73"/>
      <c r="C53" s="73"/>
      <c r="D53" s="73"/>
      <c r="E53" s="73"/>
      <c r="F53" s="73"/>
      <c r="G53" s="73"/>
      <c r="H53" s="73"/>
      <c r="I53" s="73"/>
      <c r="J53" s="73"/>
      <c r="K53" s="73"/>
      <c r="L53" s="73"/>
      <c r="M53" s="73"/>
      <c r="N53" s="73"/>
    </row>
    <row r="54" spans="2:15" ht="14.45" customHeight="1">
      <c r="B54" s="73"/>
      <c r="C54" s="73"/>
      <c r="D54" s="73"/>
      <c r="E54" s="73"/>
      <c r="F54" s="73"/>
      <c r="G54" s="73"/>
      <c r="H54" s="73"/>
      <c r="I54" s="73"/>
      <c r="J54" s="73"/>
      <c r="K54" s="73"/>
      <c r="L54" s="73"/>
      <c r="M54" s="73"/>
      <c r="N54" s="73"/>
    </row>
    <row r="55" spans="2:15" ht="14.45" customHeight="1">
      <c r="B55" s="73"/>
      <c r="C55" s="73"/>
      <c r="D55" s="73"/>
      <c r="E55" s="73"/>
      <c r="F55" s="73"/>
      <c r="G55" s="73"/>
      <c r="H55" s="73"/>
      <c r="I55" s="73"/>
      <c r="J55" s="73"/>
      <c r="K55" s="73"/>
      <c r="L55" s="73"/>
      <c r="M55" s="73"/>
      <c r="N55" s="73"/>
    </row>
    <row r="56" spans="2:15" ht="14.45" customHeight="1">
      <c r="B56" s="73"/>
      <c r="C56" s="73"/>
      <c r="D56" s="73"/>
      <c r="E56" s="73"/>
      <c r="F56" s="73"/>
      <c r="G56" s="73"/>
      <c r="H56" s="73"/>
      <c r="I56" s="73"/>
      <c r="J56" s="73"/>
      <c r="K56" s="73"/>
      <c r="L56" s="73"/>
      <c r="M56" s="73"/>
      <c r="N56" s="73"/>
    </row>
    <row r="57" spans="2:15" ht="14.45" customHeight="1">
      <c r="B57" s="73"/>
      <c r="C57" s="73"/>
      <c r="D57" s="73"/>
      <c r="E57" s="73"/>
      <c r="F57" s="73"/>
      <c r="G57" s="73"/>
      <c r="H57" s="73"/>
      <c r="I57" s="73"/>
      <c r="J57" s="73"/>
      <c r="K57" s="73"/>
      <c r="L57" s="73"/>
      <c r="M57" s="73"/>
      <c r="N57" s="73"/>
    </row>
    <row r="58" spans="2:15" ht="14.45" customHeight="1">
      <c r="B58" s="73"/>
      <c r="C58" s="73"/>
      <c r="D58" s="73"/>
      <c r="E58" s="73"/>
      <c r="F58" s="73"/>
      <c r="G58" s="73"/>
      <c r="H58" s="73"/>
      <c r="I58" s="73"/>
      <c r="J58" s="73"/>
      <c r="K58" s="73"/>
      <c r="L58" s="73"/>
      <c r="M58" s="73"/>
      <c r="N58" s="73"/>
    </row>
    <row r="59" spans="2:15" ht="54" customHeight="1">
      <c r="B59" s="73"/>
      <c r="C59" s="73"/>
      <c r="D59" s="73"/>
      <c r="E59" s="73"/>
      <c r="F59" s="73"/>
      <c r="G59" s="73"/>
      <c r="H59" s="73"/>
      <c r="I59" s="73"/>
      <c r="J59" s="73"/>
      <c r="K59" s="73"/>
      <c r="L59" s="73"/>
      <c r="M59" s="73"/>
      <c r="N59" s="73"/>
    </row>
    <row r="61" spans="2:15" ht="132.75" customHeight="1">
      <c r="B61" s="74" t="s">
        <v>190</v>
      </c>
      <c r="C61" s="75"/>
      <c r="D61" s="75"/>
      <c r="E61" s="75"/>
      <c r="F61" s="75"/>
      <c r="G61" s="75"/>
      <c r="H61" s="75"/>
      <c r="I61" s="75"/>
      <c r="J61" s="75"/>
      <c r="K61" s="75"/>
      <c r="L61" s="75"/>
      <c r="M61" s="75"/>
      <c r="N61" s="75"/>
      <c r="O61" s="75"/>
    </row>
  </sheetData>
  <mergeCells count="4">
    <mergeCell ref="B46:O46"/>
    <mergeCell ref="B47:O47"/>
    <mergeCell ref="B50:N59"/>
    <mergeCell ref="B61:O6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CD570C-6CAB-47F7-9D26-DC553ECE9B2B}">
  <dimension ref="B10:R426"/>
  <sheetViews>
    <sheetView workbookViewId="0">
      <selection activeCell="H18" sqref="H18"/>
    </sheetView>
  </sheetViews>
  <sheetFormatPr baseColWidth="10" defaultColWidth="11.42578125" defaultRowHeight="15"/>
  <cols>
    <col min="1" max="1" width="11.42578125" style="1"/>
    <col min="2" max="2" width="39.7109375" style="1" customWidth="1"/>
    <col min="3" max="3" width="20.5703125" style="1" customWidth="1"/>
    <col min="4" max="4" width="11.42578125" style="1"/>
    <col min="5" max="5" width="25.85546875" style="1" customWidth="1"/>
    <col min="6" max="6" width="31.7109375" style="1" customWidth="1"/>
    <col min="7" max="7" width="40" style="1" customWidth="1"/>
    <col min="8" max="8" width="30.42578125" style="1" customWidth="1"/>
    <col min="9" max="9" width="18.710937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2</v>
      </c>
    </row>
    <row r="12" spans="2:6" ht="28.5" customHeight="1">
      <c r="B12" s="108" t="s">
        <v>209</v>
      </c>
      <c r="C12" s="108"/>
      <c r="D12" s="108"/>
      <c r="E12" s="108"/>
      <c r="F12" s="108"/>
    </row>
    <row r="13" spans="2:6">
      <c r="B13" s="5" t="s">
        <v>3</v>
      </c>
    </row>
    <row r="14" spans="2:6">
      <c r="B14" s="5"/>
    </row>
    <row r="15" spans="2:6">
      <c r="B15" s="5"/>
    </row>
    <row r="16" spans="2:6">
      <c r="B16" s="5"/>
    </row>
    <row r="17" spans="2:2">
      <c r="B17" s="5"/>
    </row>
    <row r="18" spans="2:2">
      <c r="B18" s="5"/>
    </row>
    <row r="28" spans="2:2" ht="123" customHeight="1"/>
    <row r="29" spans="2:2" ht="21">
      <c r="B29" s="6" t="s">
        <v>210</v>
      </c>
    </row>
    <row r="30" spans="2:2" ht="21">
      <c r="B30" s="6" t="s">
        <v>211</v>
      </c>
    </row>
    <row r="32" spans="2:2" ht="15.75">
      <c r="B32" s="7" t="s">
        <v>4</v>
      </c>
    </row>
    <row r="34" spans="2:7">
      <c r="B34" s="8" t="s">
        <v>4</v>
      </c>
      <c r="C34" s="65" t="s">
        <v>5</v>
      </c>
      <c r="D34" s="65" t="s">
        <v>6</v>
      </c>
      <c r="F34" s="8" t="s">
        <v>4</v>
      </c>
      <c r="G34" s="65" t="s">
        <v>6</v>
      </c>
    </row>
    <row r="35" spans="2:7">
      <c r="B35" s="9" t="s">
        <v>7</v>
      </c>
      <c r="C35" s="29">
        <v>4</v>
      </c>
      <c r="D35" s="10">
        <f>C35/$C$37</f>
        <v>0.4</v>
      </c>
      <c r="F35" s="9" t="s">
        <v>7</v>
      </c>
      <c r="G35" s="10">
        <f>D35</f>
        <v>0.4</v>
      </c>
    </row>
    <row r="36" spans="2:7">
      <c r="B36" s="9" t="s">
        <v>8</v>
      </c>
      <c r="C36" s="29">
        <v>6</v>
      </c>
      <c r="D36" s="10">
        <f t="shared" ref="D36:D37" si="0">C36/$C$37</f>
        <v>0.6</v>
      </c>
      <c r="F36" s="9" t="s">
        <v>8</v>
      </c>
      <c r="G36" s="10">
        <f>D36</f>
        <v>0.6</v>
      </c>
    </row>
    <row r="37" spans="2:7">
      <c r="B37" s="9" t="s">
        <v>9</v>
      </c>
      <c r="C37" s="30">
        <f>SUM(C35:C36)</f>
        <v>10</v>
      </c>
      <c r="D37" s="10">
        <f t="shared" si="0"/>
        <v>1</v>
      </c>
      <c r="F37" s="9" t="s">
        <v>9</v>
      </c>
      <c r="G37" s="10">
        <f>D37</f>
        <v>1</v>
      </c>
    </row>
    <row r="57" spans="2:7" ht="15.75">
      <c r="B57" s="7" t="s">
        <v>10</v>
      </c>
    </row>
    <row r="59" spans="2:7">
      <c r="B59" s="8" t="s">
        <v>10</v>
      </c>
      <c r="C59" s="65" t="s">
        <v>5</v>
      </c>
      <c r="D59" s="65" t="s">
        <v>6</v>
      </c>
      <c r="F59" s="8" t="s">
        <v>10</v>
      </c>
      <c r="G59" s="65" t="s">
        <v>6</v>
      </c>
    </row>
    <row r="60" spans="2:7">
      <c r="B60" s="9" t="s">
        <v>11</v>
      </c>
      <c r="C60" s="29">
        <v>3</v>
      </c>
      <c r="D60" s="10">
        <f>C60/$C$37</f>
        <v>0.3</v>
      </c>
      <c r="F60" s="9" t="s">
        <v>11</v>
      </c>
      <c r="G60" s="10">
        <f>D60</f>
        <v>0.3</v>
      </c>
    </row>
    <row r="61" spans="2:7">
      <c r="B61" s="9" t="s">
        <v>12</v>
      </c>
      <c r="C61" s="29">
        <v>7</v>
      </c>
      <c r="D61" s="10">
        <f t="shared" ref="D61:D63" si="1">C61/$C$37</f>
        <v>0.7</v>
      </c>
      <c r="F61" s="9" t="s">
        <v>12</v>
      </c>
      <c r="G61" s="10">
        <f>D61</f>
        <v>0.7</v>
      </c>
    </row>
    <row r="62" spans="2:7">
      <c r="B62" s="9" t="s">
        <v>13</v>
      </c>
      <c r="C62" s="29">
        <v>0</v>
      </c>
      <c r="D62" s="10">
        <f t="shared" si="1"/>
        <v>0</v>
      </c>
      <c r="F62" s="9" t="s">
        <v>14</v>
      </c>
      <c r="G62" s="10">
        <f>D62</f>
        <v>0</v>
      </c>
    </row>
    <row r="63" spans="2:7">
      <c r="B63" s="9" t="s">
        <v>9</v>
      </c>
      <c r="C63" s="30">
        <f>SUM(C60:C62)</f>
        <v>10</v>
      </c>
      <c r="D63" s="10">
        <f t="shared" si="1"/>
        <v>1</v>
      </c>
      <c r="F63" s="9" t="s">
        <v>9</v>
      </c>
      <c r="G63" s="10">
        <f>D63</f>
        <v>1</v>
      </c>
    </row>
    <row r="83" spans="2:7" ht="15.75">
      <c r="B83" s="7" t="s">
        <v>15</v>
      </c>
    </row>
    <row r="85" spans="2:7">
      <c r="B85" s="8" t="s">
        <v>16</v>
      </c>
      <c r="C85" s="65" t="s">
        <v>5</v>
      </c>
      <c r="D85" s="65" t="s">
        <v>6</v>
      </c>
      <c r="F85" s="8" t="s">
        <v>16</v>
      </c>
      <c r="G85" s="65" t="s">
        <v>6</v>
      </c>
    </row>
    <row r="86" spans="2:7">
      <c r="B86" s="31">
        <v>0</v>
      </c>
      <c r="C86" s="29">
        <v>6</v>
      </c>
      <c r="D86" s="10">
        <f>C86/$C$37</f>
        <v>0.6</v>
      </c>
      <c r="F86" s="31">
        <v>0</v>
      </c>
      <c r="G86" s="10">
        <f>D86</f>
        <v>0.6</v>
      </c>
    </row>
    <row r="87" spans="2:7">
      <c r="B87" s="31">
        <v>1</v>
      </c>
      <c r="C87" s="29">
        <v>2</v>
      </c>
      <c r="D87" s="10">
        <f t="shared" ref="D87:D90" si="2">C87/$C$37</f>
        <v>0.2</v>
      </c>
      <c r="F87" s="31">
        <v>1</v>
      </c>
      <c r="G87" s="10">
        <f>D87</f>
        <v>0.2</v>
      </c>
    </row>
    <row r="88" spans="2:7">
      <c r="B88" s="31">
        <v>2</v>
      </c>
      <c r="C88" s="29">
        <v>2</v>
      </c>
      <c r="D88" s="10">
        <f t="shared" si="2"/>
        <v>0.2</v>
      </c>
      <c r="F88" s="31">
        <v>2</v>
      </c>
      <c r="G88" s="10">
        <f>D88</f>
        <v>0.2</v>
      </c>
    </row>
    <row r="89" spans="2:7">
      <c r="B89" s="59" t="s">
        <v>17</v>
      </c>
      <c r="C89" s="29">
        <v>0</v>
      </c>
      <c r="D89" s="10">
        <f t="shared" si="2"/>
        <v>0</v>
      </c>
      <c r="F89" s="59" t="s">
        <v>17</v>
      </c>
      <c r="G89" s="10">
        <f>D89</f>
        <v>0</v>
      </c>
    </row>
    <row r="90" spans="2:7">
      <c r="B90" s="31" t="s">
        <v>9</v>
      </c>
      <c r="C90" s="30">
        <f>SUM(C86:C89)</f>
        <v>10</v>
      </c>
      <c r="D90" s="10">
        <f t="shared" si="2"/>
        <v>1</v>
      </c>
      <c r="F90" s="9" t="s">
        <v>9</v>
      </c>
      <c r="G90" s="10">
        <f>D90</f>
        <v>1</v>
      </c>
    </row>
    <row r="110" spans="2:2" ht="15.75">
      <c r="B110" s="7" t="s">
        <v>18</v>
      </c>
    </row>
    <row r="111" spans="2:2" ht="15.75">
      <c r="B111" s="7"/>
    </row>
    <row r="113" spans="2:12" ht="84" customHeight="1">
      <c r="B113" s="109" t="s">
        <v>19</v>
      </c>
      <c r="C113" s="109"/>
      <c r="D113" s="109"/>
      <c r="E113" s="110" t="s">
        <v>5</v>
      </c>
      <c r="F113" s="110"/>
      <c r="H113" s="109" t="s">
        <v>20</v>
      </c>
      <c r="I113" s="109"/>
      <c r="J113" s="109"/>
      <c r="K113" s="110" t="s">
        <v>5</v>
      </c>
      <c r="L113" s="110"/>
    </row>
    <row r="114" spans="2:12">
      <c r="B114" s="88" t="s">
        <v>21</v>
      </c>
      <c r="C114" s="88"/>
      <c r="D114" s="88"/>
      <c r="E114" s="105">
        <v>10</v>
      </c>
      <c r="F114" s="105"/>
      <c r="H114" s="99" t="s">
        <v>22</v>
      </c>
      <c r="I114" s="99"/>
      <c r="J114" s="99"/>
      <c r="K114" s="106">
        <v>7</v>
      </c>
      <c r="L114" s="107"/>
    </row>
    <row r="115" spans="2:12">
      <c r="B115" s="88" t="s">
        <v>23</v>
      </c>
      <c r="C115" s="88"/>
      <c r="D115" s="88"/>
      <c r="E115" s="105">
        <v>0</v>
      </c>
      <c r="F115" s="105"/>
      <c r="H115" s="99" t="s">
        <v>24</v>
      </c>
      <c r="I115" s="99"/>
      <c r="J115" s="99"/>
      <c r="K115" s="106">
        <v>0</v>
      </c>
      <c r="L115" s="107"/>
    </row>
    <row r="116" spans="2:12">
      <c r="B116" s="88" t="s">
        <v>25</v>
      </c>
      <c r="C116" s="88"/>
      <c r="D116" s="88"/>
      <c r="E116" s="105">
        <v>0</v>
      </c>
      <c r="F116" s="105"/>
      <c r="H116" s="99" t="s">
        <v>26</v>
      </c>
      <c r="I116" s="99"/>
      <c r="J116" s="99"/>
      <c r="K116" s="106">
        <v>3</v>
      </c>
      <c r="L116" s="107"/>
    </row>
    <row r="117" spans="2:12">
      <c r="B117" s="88" t="s">
        <v>27</v>
      </c>
      <c r="C117" s="88"/>
      <c r="D117" s="88"/>
      <c r="E117" s="105">
        <v>0</v>
      </c>
      <c r="F117" s="105"/>
      <c r="H117" s="54"/>
      <c r="I117" s="54"/>
      <c r="J117" s="54"/>
      <c r="K117" s="64"/>
      <c r="L117" s="64"/>
    </row>
    <row r="118" spans="2:12">
      <c r="B118" s="88" t="s">
        <v>28</v>
      </c>
      <c r="C118" s="88"/>
      <c r="D118" s="88"/>
      <c r="E118" s="105">
        <v>0</v>
      </c>
      <c r="F118" s="105"/>
      <c r="H118" s="54"/>
      <c r="I118" s="54"/>
      <c r="J118" s="54"/>
      <c r="K118" s="64"/>
      <c r="L118" s="64"/>
    </row>
    <row r="119" spans="2:12">
      <c r="B119" s="88" t="s">
        <v>29</v>
      </c>
      <c r="C119" s="88"/>
      <c r="D119" s="88"/>
      <c r="E119" s="105">
        <v>0</v>
      </c>
      <c r="F119" s="105"/>
      <c r="H119" s="54"/>
      <c r="I119" s="54"/>
      <c r="J119" s="54"/>
      <c r="K119" s="64"/>
      <c r="L119" s="64"/>
    </row>
    <row r="120" spans="2:12">
      <c r="B120" s="55"/>
      <c r="C120" s="55"/>
      <c r="D120" s="55"/>
      <c r="E120" s="64"/>
      <c r="F120" s="64"/>
      <c r="H120" s="54"/>
      <c r="I120" s="54"/>
      <c r="J120" s="54"/>
      <c r="K120" s="64"/>
      <c r="L120" s="64"/>
    </row>
    <row r="122" spans="2:12">
      <c r="B122" s="102" t="s">
        <v>30</v>
      </c>
      <c r="C122" s="102"/>
      <c r="D122" s="102"/>
      <c r="E122" s="102" t="s">
        <v>6</v>
      </c>
      <c r="F122" s="102"/>
      <c r="H122" s="102" t="s">
        <v>31</v>
      </c>
      <c r="I122" s="102"/>
      <c r="J122" s="102"/>
      <c r="K122" s="103" t="s">
        <v>6</v>
      </c>
      <c r="L122" s="104"/>
    </row>
    <row r="123" spans="2:12">
      <c r="B123" s="88" t="s">
        <v>21</v>
      </c>
      <c r="C123" s="88"/>
      <c r="D123" s="88"/>
      <c r="E123" s="76">
        <f>E114/$C$37</f>
        <v>1</v>
      </c>
      <c r="F123" s="76"/>
      <c r="H123" s="88" t="s">
        <v>32</v>
      </c>
      <c r="I123" s="88"/>
      <c r="J123" s="88"/>
      <c r="K123" s="100">
        <f>K114/$C$37</f>
        <v>0.7</v>
      </c>
      <c r="L123" s="101"/>
    </row>
    <row r="124" spans="2:12">
      <c r="B124" s="88" t="s">
        <v>23</v>
      </c>
      <c r="C124" s="88"/>
      <c r="D124" s="88"/>
      <c r="E124" s="76">
        <f t="shared" ref="E124:E128" si="3">E115/$C$37</f>
        <v>0</v>
      </c>
      <c r="F124" s="76"/>
      <c r="H124" s="99" t="s">
        <v>33</v>
      </c>
      <c r="I124" s="99"/>
      <c r="J124" s="99"/>
      <c r="K124" s="100">
        <f t="shared" ref="K124:K125" si="4">K115/$C$37</f>
        <v>0</v>
      </c>
      <c r="L124" s="101"/>
    </row>
    <row r="125" spans="2:12">
      <c r="B125" s="88" t="s">
        <v>25</v>
      </c>
      <c r="C125" s="88"/>
      <c r="D125" s="88"/>
      <c r="E125" s="76">
        <f t="shared" si="3"/>
        <v>0</v>
      </c>
      <c r="F125" s="76"/>
      <c r="H125" s="99" t="s">
        <v>26</v>
      </c>
      <c r="I125" s="99"/>
      <c r="J125" s="99"/>
      <c r="K125" s="100">
        <f t="shared" si="4"/>
        <v>0.3</v>
      </c>
      <c r="L125" s="101"/>
    </row>
    <row r="126" spans="2:12">
      <c r="B126" s="88" t="s">
        <v>27</v>
      </c>
      <c r="C126" s="88"/>
      <c r="D126" s="88"/>
      <c r="E126" s="76">
        <f t="shared" si="3"/>
        <v>0</v>
      </c>
      <c r="F126" s="76"/>
    </row>
    <row r="127" spans="2:12">
      <c r="B127" s="88" t="s">
        <v>28</v>
      </c>
      <c r="C127" s="88"/>
      <c r="D127" s="88"/>
      <c r="E127" s="76">
        <f t="shared" si="3"/>
        <v>0</v>
      </c>
      <c r="F127" s="76"/>
    </row>
    <row r="128" spans="2:12">
      <c r="B128" s="88" t="s">
        <v>29</v>
      </c>
      <c r="C128" s="88"/>
      <c r="D128" s="88"/>
      <c r="E128" s="76">
        <f t="shared" si="3"/>
        <v>0</v>
      </c>
      <c r="F128" s="76"/>
    </row>
    <row r="150" spans="2:18" ht="15.75">
      <c r="B150" s="7" t="s">
        <v>34</v>
      </c>
    </row>
    <row r="152" spans="2:18" ht="60">
      <c r="B152" s="33" t="s">
        <v>35</v>
      </c>
      <c r="C152" s="33" t="s">
        <v>36</v>
      </c>
      <c r="D152" s="33" t="s">
        <v>37</v>
      </c>
      <c r="E152" s="33" t="s">
        <v>38</v>
      </c>
      <c r="F152" s="66" t="s">
        <v>39</v>
      </c>
      <c r="G152" s="66" t="s">
        <v>40</v>
      </c>
      <c r="H152" s="66" t="s">
        <v>41</v>
      </c>
      <c r="I152" s="66" t="s">
        <v>42</v>
      </c>
      <c r="J152" s="66" t="s">
        <v>43</v>
      </c>
      <c r="K152" s="66" t="s">
        <v>44</v>
      </c>
      <c r="L152" s="66" t="s">
        <v>45</v>
      </c>
      <c r="M152" s="66" t="s">
        <v>46</v>
      </c>
      <c r="N152" s="66" t="s">
        <v>47</v>
      </c>
      <c r="O152" s="66" t="s">
        <v>48</v>
      </c>
      <c r="P152" s="66" t="s">
        <v>49</v>
      </c>
      <c r="Q152" s="66" t="s">
        <v>50</v>
      </c>
      <c r="R152" s="66" t="s">
        <v>51</v>
      </c>
    </row>
    <row r="153" spans="2:18">
      <c r="B153" s="13" t="s">
        <v>212</v>
      </c>
      <c r="C153" s="13" t="s">
        <v>213</v>
      </c>
      <c r="D153" s="13">
        <v>3117678</v>
      </c>
      <c r="E153" s="13" t="s">
        <v>214</v>
      </c>
      <c r="F153" s="13" t="s">
        <v>155</v>
      </c>
      <c r="G153" s="13" t="s">
        <v>193</v>
      </c>
      <c r="H153" s="13" t="s">
        <v>157</v>
      </c>
      <c r="I153" s="13" t="s">
        <v>149</v>
      </c>
      <c r="J153" s="13" t="s">
        <v>32</v>
      </c>
      <c r="K153" s="13" t="s">
        <v>163</v>
      </c>
      <c r="L153" s="13" t="s">
        <v>159</v>
      </c>
      <c r="M153" s="13" t="s">
        <v>215</v>
      </c>
      <c r="N153" s="13" t="s">
        <v>216</v>
      </c>
      <c r="O153" s="13" t="s">
        <v>217</v>
      </c>
      <c r="P153" s="13" t="s">
        <v>218</v>
      </c>
      <c r="Q153" s="13" t="s">
        <v>150</v>
      </c>
      <c r="R153" s="13" t="s">
        <v>151</v>
      </c>
    </row>
    <row r="154" spans="2:18">
      <c r="B154" s="13" t="s">
        <v>219</v>
      </c>
      <c r="C154" s="13" t="s">
        <v>220</v>
      </c>
      <c r="D154" s="13">
        <v>3218500</v>
      </c>
      <c r="E154" s="13" t="s">
        <v>221</v>
      </c>
      <c r="F154" s="13" t="s">
        <v>222</v>
      </c>
      <c r="G154" s="13" t="s">
        <v>193</v>
      </c>
      <c r="H154" s="13" t="s">
        <v>157</v>
      </c>
      <c r="I154" s="13" t="s">
        <v>154</v>
      </c>
      <c r="J154" s="13" t="s">
        <v>32</v>
      </c>
      <c r="K154" s="13" t="s">
        <v>163</v>
      </c>
      <c r="L154" s="13" t="s">
        <v>159</v>
      </c>
      <c r="M154" s="13" t="s">
        <v>223</v>
      </c>
      <c r="N154" s="13" t="s">
        <v>224</v>
      </c>
      <c r="O154" s="13" t="s">
        <v>225</v>
      </c>
      <c r="P154" s="13" t="s">
        <v>226</v>
      </c>
      <c r="Q154" s="13" t="s">
        <v>227</v>
      </c>
      <c r="R154" s="13" t="s">
        <v>228</v>
      </c>
    </row>
    <row r="155" spans="2:18">
      <c r="B155" s="13" t="s">
        <v>229</v>
      </c>
      <c r="C155" s="13" t="s">
        <v>230</v>
      </c>
      <c r="D155" s="13">
        <v>3293989</v>
      </c>
      <c r="E155" s="13" t="s">
        <v>231</v>
      </c>
      <c r="F155" s="13" t="s">
        <v>155</v>
      </c>
      <c r="G155" s="13" t="s">
        <v>193</v>
      </c>
      <c r="H155" s="13" t="s">
        <v>157</v>
      </c>
      <c r="I155" s="13" t="s">
        <v>149</v>
      </c>
      <c r="J155" s="13" t="s">
        <v>32</v>
      </c>
      <c r="K155" s="13" t="s">
        <v>200</v>
      </c>
      <c r="L155" s="13" t="s">
        <v>162</v>
      </c>
      <c r="M155" s="13" t="s">
        <v>232</v>
      </c>
      <c r="N155" s="13" t="s">
        <v>233</v>
      </c>
      <c r="O155" s="13" t="s">
        <v>234</v>
      </c>
      <c r="P155" s="13" t="s">
        <v>160</v>
      </c>
      <c r="Q155" s="13" t="s">
        <v>161</v>
      </c>
      <c r="R155" s="13" t="s">
        <v>156</v>
      </c>
    </row>
    <row r="156" spans="2:18">
      <c r="B156" s="13" t="s">
        <v>152</v>
      </c>
      <c r="C156" s="13" t="s">
        <v>152</v>
      </c>
      <c r="D156" s="13" t="s">
        <v>152</v>
      </c>
      <c r="E156" s="13" t="s">
        <v>152</v>
      </c>
      <c r="F156" s="13" t="s">
        <v>152</v>
      </c>
      <c r="G156" s="13" t="s">
        <v>152</v>
      </c>
      <c r="H156" s="13" t="s">
        <v>235</v>
      </c>
      <c r="I156" s="13" t="s">
        <v>152</v>
      </c>
      <c r="J156" s="13" t="s">
        <v>152</v>
      </c>
      <c r="K156" s="13" t="s">
        <v>152</v>
      </c>
      <c r="L156" s="13" t="s">
        <v>152</v>
      </c>
      <c r="M156" s="13" t="s">
        <v>152</v>
      </c>
      <c r="N156" s="13" t="s">
        <v>152</v>
      </c>
      <c r="O156" s="13" t="s">
        <v>152</v>
      </c>
      <c r="P156" s="13" t="s">
        <v>152</v>
      </c>
      <c r="Q156" s="13" t="s">
        <v>152</v>
      </c>
      <c r="R156" s="13" t="s">
        <v>152</v>
      </c>
    </row>
    <row r="157" spans="2:18">
      <c r="B157" s="13" t="s">
        <v>152</v>
      </c>
      <c r="C157" s="13" t="s">
        <v>152</v>
      </c>
      <c r="D157" s="13" t="s">
        <v>152</v>
      </c>
      <c r="E157" s="13" t="s">
        <v>152</v>
      </c>
      <c r="F157" s="13" t="s">
        <v>152</v>
      </c>
      <c r="G157" s="13" t="s">
        <v>152</v>
      </c>
      <c r="H157" s="13" t="s">
        <v>235</v>
      </c>
      <c r="I157" s="13" t="s">
        <v>152</v>
      </c>
      <c r="J157" s="13" t="s">
        <v>152</v>
      </c>
      <c r="K157" s="13" t="s">
        <v>152</v>
      </c>
      <c r="L157" s="13" t="s">
        <v>152</v>
      </c>
      <c r="M157" s="13" t="s">
        <v>152</v>
      </c>
      <c r="N157" s="13" t="s">
        <v>152</v>
      </c>
      <c r="O157" s="13" t="s">
        <v>152</v>
      </c>
      <c r="P157" s="13" t="s">
        <v>152</v>
      </c>
      <c r="Q157" s="13" t="s">
        <v>152</v>
      </c>
      <c r="R157" s="13" t="s">
        <v>152</v>
      </c>
    </row>
    <row r="158" spans="2:18">
      <c r="B158" s="13" t="s">
        <v>236</v>
      </c>
      <c r="C158" s="13" t="s">
        <v>237</v>
      </c>
      <c r="D158" s="13">
        <v>3398300</v>
      </c>
      <c r="E158" s="13" t="s">
        <v>238</v>
      </c>
      <c r="F158" s="13" t="s">
        <v>155</v>
      </c>
      <c r="G158" s="13" t="s">
        <v>193</v>
      </c>
      <c r="H158" s="13" t="s">
        <v>147</v>
      </c>
      <c r="I158" s="13" t="s">
        <v>149</v>
      </c>
      <c r="J158" s="13" t="s">
        <v>32</v>
      </c>
      <c r="K158" s="13" t="s">
        <v>129</v>
      </c>
      <c r="L158" s="13" t="s">
        <v>158</v>
      </c>
      <c r="M158" s="13" t="s">
        <v>239</v>
      </c>
      <c r="N158" s="13" t="s">
        <v>240</v>
      </c>
      <c r="O158" s="13" t="s">
        <v>241</v>
      </c>
      <c r="P158" s="13" t="s">
        <v>148</v>
      </c>
      <c r="Q158" s="13" t="s">
        <v>150</v>
      </c>
      <c r="R158" s="13" t="s">
        <v>151</v>
      </c>
    </row>
    <row r="159" spans="2:18">
      <c r="B159" s="13" t="s">
        <v>242</v>
      </c>
      <c r="C159" s="13" t="s">
        <v>243</v>
      </c>
      <c r="D159" s="13" t="s">
        <v>244</v>
      </c>
      <c r="E159" s="13" t="s">
        <v>245</v>
      </c>
      <c r="F159" s="13" t="s">
        <v>222</v>
      </c>
      <c r="G159" s="13" t="s">
        <v>193</v>
      </c>
      <c r="H159" s="13" t="s">
        <v>157</v>
      </c>
      <c r="I159" s="13" t="s">
        <v>149</v>
      </c>
      <c r="J159" s="13" t="s">
        <v>32</v>
      </c>
      <c r="K159" s="13" t="s">
        <v>163</v>
      </c>
      <c r="L159" s="13" t="s">
        <v>158</v>
      </c>
      <c r="M159" s="13" t="s">
        <v>246</v>
      </c>
      <c r="N159" s="13" t="s">
        <v>247</v>
      </c>
      <c r="O159" s="13" t="s">
        <v>248</v>
      </c>
      <c r="P159" s="13" t="s">
        <v>148</v>
      </c>
      <c r="Q159" s="13" t="s">
        <v>150</v>
      </c>
      <c r="R159" s="13" t="s">
        <v>151</v>
      </c>
    </row>
    <row r="160" spans="2:18">
      <c r="B160" s="13" t="s">
        <v>249</v>
      </c>
      <c r="C160" s="13" t="s">
        <v>250</v>
      </c>
      <c r="D160" s="13">
        <v>573376871</v>
      </c>
      <c r="E160" s="13" t="s">
        <v>251</v>
      </c>
      <c r="F160" s="13" t="s">
        <v>155</v>
      </c>
      <c r="G160" s="13" t="s">
        <v>193</v>
      </c>
      <c r="H160" s="13" t="s">
        <v>157</v>
      </c>
      <c r="I160" s="13" t="s">
        <v>154</v>
      </c>
      <c r="J160" s="13" t="s">
        <v>32</v>
      </c>
      <c r="K160" s="13" t="s">
        <v>163</v>
      </c>
      <c r="L160" s="13" t="s">
        <v>158</v>
      </c>
      <c r="M160" s="13" t="s">
        <v>252</v>
      </c>
      <c r="N160" s="13" t="s">
        <v>253</v>
      </c>
      <c r="O160" s="13" t="s">
        <v>254</v>
      </c>
      <c r="P160" s="13" t="s">
        <v>148</v>
      </c>
      <c r="Q160" s="13" t="s">
        <v>150</v>
      </c>
      <c r="R160" s="13" t="s">
        <v>151</v>
      </c>
    </row>
    <row r="161" spans="2:18">
      <c r="B161" s="13" t="s">
        <v>152</v>
      </c>
      <c r="C161" s="13" t="s">
        <v>152</v>
      </c>
      <c r="D161" s="13" t="s">
        <v>152</v>
      </c>
      <c r="E161" s="13" t="s">
        <v>152</v>
      </c>
      <c r="F161" s="13" t="s">
        <v>152</v>
      </c>
      <c r="G161" s="13" t="s">
        <v>152</v>
      </c>
      <c r="H161" s="13" t="s">
        <v>255</v>
      </c>
      <c r="I161" s="13" t="s">
        <v>152</v>
      </c>
      <c r="J161" s="13" t="s">
        <v>152</v>
      </c>
      <c r="K161" s="13" t="s">
        <v>152</v>
      </c>
      <c r="L161" s="13" t="s">
        <v>152</v>
      </c>
      <c r="M161" s="13" t="s">
        <v>152</v>
      </c>
      <c r="N161" s="13" t="s">
        <v>152</v>
      </c>
      <c r="O161" s="13" t="s">
        <v>152</v>
      </c>
      <c r="P161" s="13" t="s">
        <v>152</v>
      </c>
      <c r="Q161" s="13" t="s">
        <v>152</v>
      </c>
      <c r="R161" s="13" t="s">
        <v>152</v>
      </c>
    </row>
    <row r="162" spans="2:18">
      <c r="B162" s="13" t="s">
        <v>256</v>
      </c>
      <c r="C162" s="13" t="s">
        <v>257</v>
      </c>
      <c r="D162" s="13" t="s">
        <v>258</v>
      </c>
      <c r="E162" s="13" t="s">
        <v>259</v>
      </c>
      <c r="F162" s="13" t="s">
        <v>222</v>
      </c>
      <c r="G162" s="13" t="s">
        <v>193</v>
      </c>
      <c r="H162" s="13" t="s">
        <v>157</v>
      </c>
      <c r="I162" s="13" t="s">
        <v>154</v>
      </c>
      <c r="J162" s="13" t="s">
        <v>32</v>
      </c>
      <c r="K162" s="13" t="s">
        <v>163</v>
      </c>
      <c r="L162" s="13" t="s">
        <v>201</v>
      </c>
      <c r="M162" s="13" t="s">
        <v>260</v>
      </c>
      <c r="N162" s="13" t="s">
        <v>261</v>
      </c>
      <c r="O162" s="13" t="s">
        <v>262</v>
      </c>
      <c r="P162" s="13" t="s">
        <v>148</v>
      </c>
      <c r="Q162" s="13" t="s">
        <v>150</v>
      </c>
      <c r="R162" s="13" t="s">
        <v>151</v>
      </c>
    </row>
    <row r="164" spans="2:18">
      <c r="B164" s="14" t="s">
        <v>52</v>
      </c>
      <c r="C164" s="11" t="s">
        <v>5</v>
      </c>
      <c r="D164" s="11" t="s">
        <v>6</v>
      </c>
    </row>
    <row r="165" spans="2:18">
      <c r="B165" s="13" t="s">
        <v>193</v>
      </c>
      <c r="C165" s="59">
        <v>7</v>
      </c>
      <c r="D165" s="15">
        <f>C165/$C$167</f>
        <v>0.7</v>
      </c>
    </row>
    <row r="166" spans="2:18">
      <c r="B166" s="11" t="s">
        <v>199</v>
      </c>
      <c r="C166" s="59">
        <v>3</v>
      </c>
      <c r="D166" s="15">
        <f>C166/$C$167</f>
        <v>0.3</v>
      </c>
    </row>
    <row r="167" spans="2:18">
      <c r="B167" s="11" t="s">
        <v>9</v>
      </c>
      <c r="C167" s="60">
        <f>SUM(C165:C166)</f>
        <v>10</v>
      </c>
      <c r="D167" s="15">
        <f>SUM(D165:D166)</f>
        <v>1</v>
      </c>
    </row>
    <row r="168" spans="2:18">
      <c r="B168" s="94"/>
      <c r="C168" s="94"/>
    </row>
    <row r="169" spans="2:18">
      <c r="B169" s="64"/>
      <c r="C169" s="64"/>
    </row>
    <row r="188" spans="2:5" ht="15.75">
      <c r="B188" s="7" t="s">
        <v>53</v>
      </c>
    </row>
    <row r="190" spans="2:5" ht="69" customHeight="1">
      <c r="B190" s="95" t="s">
        <v>54</v>
      </c>
      <c r="C190" s="96"/>
      <c r="D190" s="16" t="s">
        <v>5</v>
      </c>
      <c r="E190" s="16" t="s">
        <v>6</v>
      </c>
    </row>
    <row r="191" spans="2:5">
      <c r="B191" s="97" t="s">
        <v>32</v>
      </c>
      <c r="C191" s="98"/>
      <c r="D191" s="59">
        <v>6</v>
      </c>
      <c r="E191" s="17">
        <f>D191/$C$37</f>
        <v>0.6</v>
      </c>
    </row>
    <row r="192" spans="2:5">
      <c r="B192" s="81" t="s">
        <v>55</v>
      </c>
      <c r="C192" s="81"/>
      <c r="D192" s="59">
        <v>4</v>
      </c>
      <c r="E192" s="17">
        <f>D192/$C$37</f>
        <v>0.4</v>
      </c>
    </row>
    <row r="193" spans="2:5">
      <c r="B193" s="81" t="s">
        <v>56</v>
      </c>
      <c r="C193" s="81"/>
      <c r="D193" s="59">
        <f>SUM(D191:D192)</f>
        <v>10</v>
      </c>
      <c r="E193" s="32">
        <f>SUM(E191:E192)</f>
        <v>1</v>
      </c>
    </row>
    <row r="194" spans="2:5">
      <c r="B194" s="94"/>
      <c r="C194" s="94"/>
      <c r="D194" s="94"/>
    </row>
    <row r="195" spans="2:5">
      <c r="B195" s="94"/>
      <c r="C195" s="94"/>
      <c r="D195" s="94"/>
    </row>
    <row r="196" spans="2:5">
      <c r="B196" s="94"/>
      <c r="C196" s="94"/>
      <c r="D196" s="94"/>
    </row>
    <row r="197" spans="2:5">
      <c r="B197" s="94"/>
      <c r="C197" s="94"/>
      <c r="D197" s="94"/>
    </row>
    <row r="198" spans="2:5">
      <c r="B198" s="94"/>
      <c r="C198" s="94"/>
      <c r="D198" s="94"/>
    </row>
    <row r="199" spans="2:5">
      <c r="B199" s="94"/>
      <c r="C199" s="94"/>
      <c r="D199" s="94"/>
    </row>
    <row r="206" spans="2:5">
      <c r="B206" s="18" t="s">
        <v>57</v>
      </c>
    </row>
    <row r="208" spans="2:5">
      <c r="B208" s="18" t="s">
        <v>58</v>
      </c>
    </row>
    <row r="209" spans="2:5">
      <c r="B209" s="18"/>
    </row>
    <row r="210" spans="2:5">
      <c r="B210" s="77" t="s">
        <v>59</v>
      </c>
      <c r="C210" s="77"/>
      <c r="D210" s="77"/>
      <c r="E210" s="58" t="s">
        <v>5</v>
      </c>
    </row>
    <row r="211" spans="2:5" ht="48" customHeight="1">
      <c r="B211" s="90" t="s">
        <v>60</v>
      </c>
      <c r="C211" s="90"/>
      <c r="D211" s="90"/>
      <c r="E211" s="59">
        <v>0</v>
      </c>
    </row>
    <row r="212" spans="2:5" ht="36" customHeight="1">
      <c r="B212" s="90" t="s">
        <v>61</v>
      </c>
      <c r="C212" s="90"/>
      <c r="D212" s="90"/>
      <c r="E212" s="59">
        <v>2</v>
      </c>
    </row>
    <row r="213" spans="2:5" ht="60" customHeight="1">
      <c r="B213" s="90" t="s">
        <v>62</v>
      </c>
      <c r="C213" s="90"/>
      <c r="D213" s="90"/>
      <c r="E213" s="59">
        <v>0</v>
      </c>
    </row>
    <row r="214" spans="2:5">
      <c r="B214" s="90" t="s">
        <v>63</v>
      </c>
      <c r="C214" s="90"/>
      <c r="D214" s="90"/>
      <c r="E214" s="59">
        <v>0</v>
      </c>
    </row>
    <row r="215" spans="2:5">
      <c r="B215" s="90" t="s">
        <v>64</v>
      </c>
      <c r="C215" s="90"/>
      <c r="D215" s="90"/>
      <c r="E215" s="59">
        <v>1</v>
      </c>
    </row>
    <row r="216" spans="2:5">
      <c r="B216" s="90" t="s">
        <v>65</v>
      </c>
      <c r="C216" s="90"/>
      <c r="D216" s="90"/>
      <c r="E216" s="59">
        <v>0</v>
      </c>
    </row>
    <row r="217" spans="2:5">
      <c r="B217" s="90" t="s">
        <v>66</v>
      </c>
      <c r="C217" s="90"/>
      <c r="D217" s="90"/>
      <c r="E217" s="59">
        <v>0</v>
      </c>
    </row>
    <row r="218" spans="2:5" ht="24" customHeight="1">
      <c r="B218" s="90" t="s">
        <v>67</v>
      </c>
      <c r="C218" s="90"/>
      <c r="D218" s="90"/>
      <c r="E218" s="59">
        <v>3</v>
      </c>
    </row>
    <row r="224" spans="2:5" ht="15.75">
      <c r="B224" s="7" t="s">
        <v>68</v>
      </c>
    </row>
    <row r="226" spans="2:10" ht="108" customHeight="1">
      <c r="B226" s="91" t="s">
        <v>69</v>
      </c>
      <c r="C226" s="91"/>
      <c r="D226" s="91"/>
      <c r="E226" s="63" t="s">
        <v>5</v>
      </c>
      <c r="F226" s="63" t="s">
        <v>6</v>
      </c>
      <c r="H226" s="81"/>
      <c r="I226" s="81"/>
      <c r="J226" s="63" t="s">
        <v>6</v>
      </c>
    </row>
    <row r="227" spans="2:10">
      <c r="B227" s="88" t="s">
        <v>32</v>
      </c>
      <c r="C227" s="88"/>
      <c r="D227" s="88"/>
      <c r="E227" s="29">
        <v>6</v>
      </c>
      <c r="F227" s="15">
        <f>E227/$C$37</f>
        <v>0.6</v>
      </c>
      <c r="H227" s="92" t="s">
        <v>32</v>
      </c>
      <c r="I227" s="93"/>
      <c r="J227" s="10">
        <f>F227</f>
        <v>0.6</v>
      </c>
    </row>
    <row r="228" spans="2:10">
      <c r="B228" s="88" t="s">
        <v>55</v>
      </c>
      <c r="C228" s="88"/>
      <c r="D228" s="88"/>
      <c r="E228" s="29">
        <v>4</v>
      </c>
      <c r="F228" s="15">
        <f t="shared" ref="F228:F229" si="5">E228/$C$37</f>
        <v>0.4</v>
      </c>
      <c r="H228" s="88" t="s">
        <v>55</v>
      </c>
      <c r="I228" s="88"/>
      <c r="J228" s="10">
        <f>F228</f>
        <v>0.4</v>
      </c>
    </row>
    <row r="229" spans="2:10">
      <c r="B229" s="88" t="s">
        <v>9</v>
      </c>
      <c r="C229" s="88"/>
      <c r="D229" s="88"/>
      <c r="E229" s="30">
        <f>SUM(E227:E228)</f>
        <v>10</v>
      </c>
      <c r="F229" s="15">
        <f t="shared" si="5"/>
        <v>1</v>
      </c>
      <c r="H229" s="88" t="s">
        <v>9</v>
      </c>
      <c r="I229" s="88"/>
      <c r="J229" s="10">
        <f>F229</f>
        <v>1</v>
      </c>
    </row>
    <row r="253" spans="2:2" ht="15.75">
      <c r="B253" s="7" t="s">
        <v>70</v>
      </c>
    </row>
    <row r="254" spans="2:2" ht="15.75">
      <c r="B254" s="7"/>
    </row>
    <row r="255" spans="2:2">
      <c r="B255" s="18" t="s">
        <v>71</v>
      </c>
    </row>
    <row r="256" spans="2:2">
      <c r="B256" s="18"/>
    </row>
    <row r="257" spans="2:5">
      <c r="B257" s="18"/>
    </row>
    <row r="258" spans="2:5">
      <c r="B258" s="89" t="s">
        <v>72</v>
      </c>
      <c r="C258" s="89"/>
      <c r="D258" s="89"/>
      <c r="E258" s="62" t="s">
        <v>5</v>
      </c>
    </row>
    <row r="259" spans="2:5">
      <c r="B259" s="84" t="s">
        <v>73</v>
      </c>
      <c r="C259" s="84"/>
      <c r="D259" s="84"/>
      <c r="E259" s="59">
        <v>4</v>
      </c>
    </row>
    <row r="260" spans="2:5">
      <c r="B260" s="84" t="s">
        <v>74</v>
      </c>
      <c r="C260" s="84"/>
      <c r="D260" s="84"/>
      <c r="E260" s="59">
        <v>4</v>
      </c>
    </row>
    <row r="261" spans="2:5">
      <c r="B261" s="84" t="s">
        <v>75</v>
      </c>
      <c r="C261" s="84"/>
      <c r="D261" s="84"/>
      <c r="E261" s="59">
        <v>2</v>
      </c>
    </row>
    <row r="262" spans="2:5">
      <c r="B262" s="84" t="s">
        <v>76</v>
      </c>
      <c r="C262" s="84"/>
      <c r="D262" s="84"/>
      <c r="E262" s="59">
        <v>0</v>
      </c>
    </row>
    <row r="263" spans="2:5">
      <c r="B263" s="84" t="s">
        <v>77</v>
      </c>
      <c r="C263" s="84"/>
      <c r="D263" s="84"/>
      <c r="E263" s="59">
        <v>0</v>
      </c>
    </row>
    <row r="264" spans="2:5">
      <c r="B264" s="84" t="s">
        <v>78</v>
      </c>
      <c r="C264" s="84"/>
      <c r="D264" s="84"/>
      <c r="E264" s="59">
        <v>1</v>
      </c>
    </row>
    <row r="265" spans="2:5">
      <c r="B265" s="84" t="s">
        <v>79</v>
      </c>
      <c r="C265" s="84"/>
      <c r="D265" s="84"/>
      <c r="E265" s="59">
        <v>1</v>
      </c>
    </row>
    <row r="266" spans="2:5">
      <c r="B266" s="84" t="s">
        <v>80</v>
      </c>
      <c r="C266" s="84"/>
      <c r="D266" s="84"/>
      <c r="E266" s="59">
        <v>2</v>
      </c>
    </row>
    <row r="268" spans="2:5" ht="10.5" customHeight="1"/>
    <row r="269" spans="2:5" ht="14.25" customHeight="1">
      <c r="B269" s="7" t="s">
        <v>81</v>
      </c>
    </row>
    <row r="270" spans="2:5" ht="10.5" customHeight="1">
      <c r="B270" s="7"/>
    </row>
    <row r="271" spans="2:5" ht="12.75" customHeight="1">
      <c r="B271" s="18" t="s">
        <v>82</v>
      </c>
    </row>
    <row r="272" spans="2:5">
      <c r="B272" s="18"/>
    </row>
    <row r="273" spans="2:3">
      <c r="B273" s="18"/>
    </row>
    <row r="274" spans="2:3">
      <c r="B274" s="62" t="s">
        <v>83</v>
      </c>
      <c r="C274" s="62" t="s">
        <v>5</v>
      </c>
    </row>
    <row r="275" spans="2:3">
      <c r="B275" s="59">
        <v>1</v>
      </c>
      <c r="C275" s="59">
        <v>0</v>
      </c>
    </row>
    <row r="276" spans="2:3">
      <c r="B276" s="59">
        <v>2</v>
      </c>
      <c r="C276" s="59">
        <v>0</v>
      </c>
    </row>
    <row r="277" spans="2:3">
      <c r="B277" s="59">
        <v>3</v>
      </c>
      <c r="C277" s="59">
        <v>2</v>
      </c>
    </row>
    <row r="278" spans="2:3">
      <c r="B278" s="59">
        <v>4</v>
      </c>
      <c r="C278" s="59">
        <v>5</v>
      </c>
    </row>
    <row r="279" spans="2:3">
      <c r="B279" s="59">
        <v>5</v>
      </c>
      <c r="C279" s="59">
        <v>3</v>
      </c>
    </row>
    <row r="282" spans="2:3">
      <c r="B282" s="19" t="s">
        <v>83</v>
      </c>
      <c r="C282" s="19" t="s">
        <v>5</v>
      </c>
    </row>
    <row r="283" spans="2:3">
      <c r="B283" s="59">
        <v>1</v>
      </c>
      <c r="C283" s="15">
        <f>C275/$C$37</f>
        <v>0</v>
      </c>
    </row>
    <row r="284" spans="2:3">
      <c r="B284" s="59">
        <v>2</v>
      </c>
      <c r="C284" s="15">
        <f t="shared" ref="C284:C287" si="6">C276/$C$37</f>
        <v>0</v>
      </c>
    </row>
    <row r="285" spans="2:3">
      <c r="B285" s="59">
        <v>3</v>
      </c>
      <c r="C285" s="15">
        <f t="shared" si="6"/>
        <v>0.2</v>
      </c>
    </row>
    <row r="286" spans="2:3">
      <c r="B286" s="59">
        <v>4</v>
      </c>
      <c r="C286" s="15">
        <f t="shared" si="6"/>
        <v>0.5</v>
      </c>
    </row>
    <row r="287" spans="2:3">
      <c r="B287" s="59">
        <v>5</v>
      </c>
      <c r="C287" s="15">
        <f t="shared" si="6"/>
        <v>0.3</v>
      </c>
    </row>
    <row r="296" spans="2:4" ht="15.75">
      <c r="B296" s="7" t="s">
        <v>84</v>
      </c>
    </row>
    <row r="297" spans="2:4" ht="15.75">
      <c r="B297" s="7"/>
    </row>
    <row r="298" spans="2:4">
      <c r="B298" s="18" t="s">
        <v>85</v>
      </c>
    </row>
    <row r="299" spans="2:4">
      <c r="B299" s="18"/>
    </row>
    <row r="300" spans="2:4">
      <c r="B300" s="18"/>
    </row>
    <row r="301" spans="2:4">
      <c r="B301" s="19" t="s">
        <v>86</v>
      </c>
      <c r="C301" s="19" t="s">
        <v>5</v>
      </c>
    </row>
    <row r="302" spans="2:4">
      <c r="B302" s="59" t="s">
        <v>32</v>
      </c>
      <c r="C302" s="29">
        <v>3</v>
      </c>
      <c r="D302" s="20"/>
    </row>
    <row r="303" spans="2:4">
      <c r="B303" s="59" t="s">
        <v>55</v>
      </c>
      <c r="C303" s="29">
        <v>7</v>
      </c>
      <c r="D303" s="20"/>
    </row>
    <row r="306" spans="2:3">
      <c r="B306" s="19" t="s">
        <v>86</v>
      </c>
      <c r="C306" s="19" t="s">
        <v>6</v>
      </c>
    </row>
    <row r="307" spans="2:3">
      <c r="B307" s="59" t="s">
        <v>32</v>
      </c>
      <c r="C307" s="15">
        <f>C302/$C$37</f>
        <v>0.3</v>
      </c>
    </row>
    <row r="308" spans="2:3">
      <c r="B308" s="59" t="s">
        <v>55</v>
      </c>
      <c r="C308" s="15">
        <f>C303/$C$37</f>
        <v>0.7</v>
      </c>
    </row>
    <row r="321" spans="2:8" ht="15.75">
      <c r="B321" s="7" t="s">
        <v>87</v>
      </c>
    </row>
    <row r="322" spans="2:8" ht="15.75">
      <c r="B322" s="7"/>
    </row>
    <row r="323" spans="2:8">
      <c r="B323" s="18" t="s">
        <v>88</v>
      </c>
    </row>
    <row r="324" spans="2:8">
      <c r="B324" s="18"/>
    </row>
    <row r="325" spans="2:8">
      <c r="B325" s="18"/>
    </row>
    <row r="326" spans="2:8">
      <c r="B326" s="85" t="s">
        <v>89</v>
      </c>
      <c r="C326" s="86"/>
      <c r="D326" s="86"/>
      <c r="E326" s="87"/>
      <c r="F326" s="62" t="s">
        <v>90</v>
      </c>
      <c r="G326" s="62" t="s">
        <v>91</v>
      </c>
      <c r="H326" s="62" t="s">
        <v>92</v>
      </c>
    </row>
    <row r="327" spans="2:8">
      <c r="B327" s="78" t="s">
        <v>93</v>
      </c>
      <c r="C327" s="78"/>
      <c r="D327" s="78"/>
      <c r="E327" s="78"/>
      <c r="F327" s="59">
        <v>7</v>
      </c>
      <c r="G327" s="59">
        <v>2</v>
      </c>
      <c r="H327" s="59">
        <v>1</v>
      </c>
    </row>
    <row r="328" spans="2:8">
      <c r="B328" s="78" t="s">
        <v>94</v>
      </c>
      <c r="C328" s="78"/>
      <c r="D328" s="78"/>
      <c r="E328" s="78"/>
      <c r="F328" s="59">
        <v>2</v>
      </c>
      <c r="G328" s="59">
        <v>0</v>
      </c>
      <c r="H328" s="59">
        <v>7</v>
      </c>
    </row>
    <row r="329" spans="2:8">
      <c r="B329" s="81" t="s">
        <v>95</v>
      </c>
      <c r="C329" s="81"/>
      <c r="D329" s="81"/>
      <c r="E329" s="81"/>
      <c r="F329" s="59">
        <v>3</v>
      </c>
      <c r="G329" s="59">
        <v>3</v>
      </c>
      <c r="H329" s="59">
        <v>5</v>
      </c>
    </row>
    <row r="330" spans="2:8">
      <c r="B330" s="81" t="s">
        <v>96</v>
      </c>
      <c r="C330" s="81"/>
      <c r="D330" s="81"/>
      <c r="E330" s="81"/>
      <c r="F330" s="59">
        <v>5</v>
      </c>
      <c r="G330" s="59">
        <v>1</v>
      </c>
      <c r="H330" s="59">
        <v>4</v>
      </c>
    </row>
    <row r="331" spans="2:8">
      <c r="B331" s="81" t="s">
        <v>97</v>
      </c>
      <c r="C331" s="81"/>
      <c r="D331" s="81"/>
      <c r="E331" s="81"/>
      <c r="F331" s="59">
        <v>3</v>
      </c>
      <c r="G331" s="59">
        <v>4</v>
      </c>
      <c r="H331" s="59">
        <v>4</v>
      </c>
    </row>
    <row r="332" spans="2:8">
      <c r="B332" s="81" t="s">
        <v>98</v>
      </c>
      <c r="C332" s="81"/>
      <c r="D332" s="81"/>
      <c r="E332" s="81"/>
      <c r="F332" s="59">
        <v>2</v>
      </c>
      <c r="G332" s="59">
        <v>0</v>
      </c>
      <c r="H332" s="59">
        <v>7</v>
      </c>
    </row>
    <row r="333" spans="2:8">
      <c r="B333" s="81" t="s">
        <v>99</v>
      </c>
      <c r="C333" s="81"/>
      <c r="D333" s="81"/>
      <c r="E333" s="81"/>
      <c r="F333" s="59">
        <v>3</v>
      </c>
      <c r="G333" s="59">
        <v>0</v>
      </c>
      <c r="H333" s="59">
        <v>6</v>
      </c>
    </row>
    <row r="334" spans="2:8">
      <c r="B334" s="81" t="s">
        <v>100</v>
      </c>
      <c r="C334" s="81"/>
      <c r="D334" s="81"/>
      <c r="E334" s="81"/>
      <c r="F334" s="59">
        <v>4</v>
      </c>
      <c r="G334" s="59">
        <v>1</v>
      </c>
      <c r="H334" s="59">
        <v>4</v>
      </c>
    </row>
    <row r="340" spans="2:12" ht="15.75">
      <c r="B340" s="82" t="s">
        <v>101</v>
      </c>
      <c r="C340" s="82"/>
      <c r="D340" s="82"/>
    </row>
    <row r="343" spans="2:12" ht="15" customHeight="1">
      <c r="B343" s="83" t="s">
        <v>102</v>
      </c>
      <c r="C343" s="83"/>
      <c r="D343" s="83"/>
      <c r="F343" s="79" t="s">
        <v>103</v>
      </c>
      <c r="G343" s="79"/>
      <c r="H343" s="79"/>
      <c r="I343" s="79"/>
      <c r="J343" s="21"/>
      <c r="K343" s="21"/>
      <c r="L343" s="21"/>
    </row>
    <row r="344" spans="2:12">
      <c r="B344" s="83"/>
      <c r="C344" s="83"/>
      <c r="D344" s="83"/>
      <c r="F344" s="79"/>
      <c r="G344" s="79"/>
      <c r="H344" s="79"/>
      <c r="I344" s="79"/>
      <c r="J344" s="21"/>
      <c r="K344" s="21"/>
      <c r="L344" s="21"/>
    </row>
    <row r="345" spans="2:12">
      <c r="B345" s="83"/>
      <c r="C345" s="83"/>
      <c r="D345" s="83"/>
      <c r="F345" s="79"/>
      <c r="G345" s="79"/>
      <c r="H345" s="79"/>
      <c r="I345" s="79"/>
      <c r="J345" s="61"/>
      <c r="K345" s="61"/>
      <c r="L345" s="61"/>
    </row>
    <row r="346" spans="2:12">
      <c r="B346" s="83"/>
      <c r="C346" s="83"/>
      <c r="D346" s="83"/>
      <c r="F346" s="61"/>
      <c r="G346" s="61"/>
      <c r="H346" s="61"/>
      <c r="I346" s="61"/>
      <c r="J346" s="61"/>
      <c r="K346" s="61"/>
      <c r="L346" s="61"/>
    </row>
    <row r="347" spans="2:12">
      <c r="B347" s="61"/>
      <c r="C347" s="61"/>
      <c r="D347" s="61"/>
      <c r="F347" s="61"/>
      <c r="G347" s="61"/>
      <c r="H347" s="61"/>
      <c r="I347" s="61"/>
      <c r="J347" s="61"/>
      <c r="K347" s="61"/>
      <c r="L347" s="61"/>
    </row>
    <row r="348" spans="2:12">
      <c r="B348" s="61"/>
      <c r="C348" s="61"/>
      <c r="D348" s="61"/>
      <c r="F348" s="61"/>
      <c r="G348" s="61"/>
      <c r="H348" s="61"/>
      <c r="I348" s="61"/>
      <c r="J348" s="61"/>
      <c r="K348" s="61"/>
      <c r="L348" s="61"/>
    </row>
    <row r="349" spans="2:12">
      <c r="B349" s="19" t="s">
        <v>104</v>
      </c>
      <c r="C349" s="62" t="s">
        <v>5</v>
      </c>
    </row>
    <row r="350" spans="2:12">
      <c r="B350" s="11" t="s">
        <v>105</v>
      </c>
      <c r="C350" s="59">
        <v>1</v>
      </c>
      <c r="G350" s="19" t="s">
        <v>106</v>
      </c>
      <c r="H350" s="19" t="s">
        <v>5</v>
      </c>
    </row>
    <row r="351" spans="2:12">
      <c r="B351" s="11" t="s">
        <v>107</v>
      </c>
      <c r="C351" s="59">
        <v>2</v>
      </c>
      <c r="G351" s="11" t="s">
        <v>32</v>
      </c>
      <c r="H351" s="59">
        <v>4</v>
      </c>
    </row>
    <row r="352" spans="2:12">
      <c r="B352" s="11" t="s">
        <v>108</v>
      </c>
      <c r="C352" s="59">
        <v>1</v>
      </c>
      <c r="G352" s="11" t="s">
        <v>109</v>
      </c>
      <c r="H352" s="59">
        <v>6</v>
      </c>
    </row>
    <row r="353" spans="2:11">
      <c r="B353" s="11" t="s">
        <v>110</v>
      </c>
      <c r="C353" s="59">
        <v>2</v>
      </c>
    </row>
    <row r="354" spans="2:11">
      <c r="B354" s="11" t="s">
        <v>111</v>
      </c>
      <c r="C354" s="59">
        <v>4</v>
      </c>
    </row>
    <row r="355" spans="2:11">
      <c r="G355" s="19" t="s">
        <v>106</v>
      </c>
      <c r="H355" s="19" t="s">
        <v>6</v>
      </c>
    </row>
    <row r="356" spans="2:11">
      <c r="B356" s="19" t="s">
        <v>104</v>
      </c>
      <c r="C356" s="19" t="s">
        <v>6</v>
      </c>
      <c r="G356" s="11" t="s">
        <v>32</v>
      </c>
      <c r="H356" s="15">
        <f>H351/$C$37</f>
        <v>0.4</v>
      </c>
    </row>
    <row r="357" spans="2:11">
      <c r="B357" s="11" t="s">
        <v>105</v>
      </c>
      <c r="C357" s="15">
        <f>C350/$C$37</f>
        <v>0.1</v>
      </c>
      <c r="G357" s="11" t="s">
        <v>109</v>
      </c>
      <c r="H357" s="15">
        <f>H352/$C$37</f>
        <v>0.6</v>
      </c>
    </row>
    <row r="358" spans="2:11">
      <c r="B358" s="11" t="s">
        <v>107</v>
      </c>
      <c r="C358" s="15">
        <f t="shared" ref="C358:C361" si="7">C351/$C$37</f>
        <v>0.2</v>
      </c>
      <c r="G358" s="22"/>
    </row>
    <row r="359" spans="2:11">
      <c r="B359" s="11" t="s">
        <v>108</v>
      </c>
      <c r="C359" s="15">
        <f t="shared" si="7"/>
        <v>0.1</v>
      </c>
    </row>
    <row r="360" spans="2:11">
      <c r="B360" s="11" t="s">
        <v>110</v>
      </c>
      <c r="C360" s="15">
        <f t="shared" si="7"/>
        <v>0.2</v>
      </c>
    </row>
    <row r="361" spans="2:11">
      <c r="B361" s="11" t="s">
        <v>111</v>
      </c>
      <c r="C361" s="15">
        <f t="shared" si="7"/>
        <v>0.4</v>
      </c>
    </row>
    <row r="365" spans="2:11" ht="15" customHeight="1">
      <c r="B365" s="80" t="s">
        <v>112</v>
      </c>
      <c r="C365" s="80"/>
      <c r="D365" s="80"/>
      <c r="F365" s="79" t="s">
        <v>113</v>
      </c>
      <c r="G365" s="79"/>
      <c r="H365" s="79"/>
      <c r="I365" s="79"/>
      <c r="J365" s="79"/>
      <c r="K365" s="79"/>
    </row>
    <row r="366" spans="2:11" ht="15" customHeight="1">
      <c r="B366" s="80"/>
      <c r="C366" s="80"/>
      <c r="D366" s="80"/>
      <c r="F366" s="79"/>
      <c r="G366" s="79"/>
      <c r="H366" s="79"/>
      <c r="I366" s="79"/>
      <c r="J366" s="79"/>
      <c r="K366" s="79"/>
    </row>
    <row r="367" spans="2:11" ht="15" customHeight="1">
      <c r="B367" s="80"/>
      <c r="C367" s="80"/>
      <c r="D367" s="80"/>
      <c r="F367" s="79"/>
      <c r="G367" s="79"/>
      <c r="H367" s="79"/>
      <c r="I367" s="79"/>
      <c r="J367" s="79"/>
      <c r="K367" s="79"/>
    </row>
    <row r="368" spans="2:11">
      <c r="F368" s="79"/>
      <c r="G368" s="79"/>
      <c r="H368" s="79"/>
      <c r="I368" s="79"/>
      <c r="J368" s="79"/>
      <c r="K368" s="79"/>
    </row>
    <row r="369" spans="2:9">
      <c r="B369" s="19" t="s">
        <v>114</v>
      </c>
      <c r="C369" s="19" t="s">
        <v>5</v>
      </c>
    </row>
    <row r="370" spans="2:9">
      <c r="B370" s="11" t="s">
        <v>32</v>
      </c>
      <c r="C370" s="59">
        <v>9</v>
      </c>
    </row>
    <row r="371" spans="2:9">
      <c r="B371" s="11" t="s">
        <v>109</v>
      </c>
      <c r="C371" s="59">
        <v>1</v>
      </c>
      <c r="H371" s="19" t="s">
        <v>114</v>
      </c>
      <c r="I371" s="19" t="s">
        <v>5</v>
      </c>
    </row>
    <row r="372" spans="2:9">
      <c r="H372" s="11" t="s">
        <v>32</v>
      </c>
      <c r="I372" s="59">
        <v>8</v>
      </c>
    </row>
    <row r="373" spans="2:9">
      <c r="H373" s="11" t="s">
        <v>109</v>
      </c>
      <c r="I373" s="59">
        <v>2</v>
      </c>
    </row>
    <row r="374" spans="2:9">
      <c r="B374" s="19" t="s">
        <v>114</v>
      </c>
      <c r="C374" s="19" t="s">
        <v>6</v>
      </c>
    </row>
    <row r="375" spans="2:9">
      <c r="B375" s="11" t="s">
        <v>32</v>
      </c>
      <c r="C375" s="15">
        <f>C370/$C$37</f>
        <v>0.9</v>
      </c>
    </row>
    <row r="376" spans="2:9">
      <c r="B376" s="11" t="s">
        <v>109</v>
      </c>
      <c r="C376" s="15">
        <f>C371/$C$37</f>
        <v>0.1</v>
      </c>
      <c r="H376" s="19" t="s">
        <v>114</v>
      </c>
      <c r="I376" s="19" t="s">
        <v>6</v>
      </c>
    </row>
    <row r="377" spans="2:9">
      <c r="H377" s="11" t="s">
        <v>32</v>
      </c>
      <c r="I377" s="10">
        <f>I372/$C$37</f>
        <v>0.8</v>
      </c>
    </row>
    <row r="378" spans="2:9">
      <c r="H378" s="11" t="s">
        <v>109</v>
      </c>
      <c r="I378" s="10">
        <f>I373/$C$37</f>
        <v>0.2</v>
      </c>
    </row>
    <row r="380" spans="2:9" ht="15" customHeight="1">
      <c r="B380" s="80" t="s">
        <v>115</v>
      </c>
      <c r="C380" s="80"/>
      <c r="D380" s="80"/>
    </row>
    <row r="381" spans="2:9">
      <c r="B381" s="80"/>
      <c r="C381" s="80"/>
      <c r="D381" s="80"/>
    </row>
    <row r="382" spans="2:9">
      <c r="B382" s="80"/>
      <c r="C382" s="80"/>
      <c r="D382" s="80"/>
    </row>
    <row r="384" spans="2:9">
      <c r="B384" s="19" t="s">
        <v>116</v>
      </c>
      <c r="C384" s="77" t="s">
        <v>5</v>
      </c>
      <c r="D384" s="77"/>
    </row>
    <row r="385" spans="2:4">
      <c r="B385" s="59">
        <v>1</v>
      </c>
      <c r="C385" s="78">
        <v>0</v>
      </c>
      <c r="D385" s="78"/>
    </row>
    <row r="386" spans="2:4">
      <c r="B386" s="59">
        <v>2</v>
      </c>
      <c r="C386" s="78">
        <v>1</v>
      </c>
      <c r="D386" s="78"/>
    </row>
    <row r="387" spans="2:4">
      <c r="B387" s="59">
        <v>3</v>
      </c>
      <c r="C387" s="78">
        <v>2</v>
      </c>
      <c r="D387" s="78"/>
    </row>
    <row r="388" spans="2:4">
      <c r="B388" s="59">
        <v>4</v>
      </c>
      <c r="C388" s="78">
        <v>5</v>
      </c>
      <c r="D388" s="78"/>
    </row>
    <row r="389" spans="2:4">
      <c r="B389" s="59">
        <v>5</v>
      </c>
      <c r="C389" s="78">
        <v>2</v>
      </c>
      <c r="D389" s="78"/>
    </row>
    <row r="391" spans="2:4">
      <c r="B391" s="19" t="s">
        <v>116</v>
      </c>
      <c r="C391" s="77" t="s">
        <v>6</v>
      </c>
      <c r="D391" s="77"/>
    </row>
    <row r="392" spans="2:4">
      <c r="B392" s="59">
        <v>1</v>
      </c>
      <c r="C392" s="76">
        <f>C385/$C$37</f>
        <v>0</v>
      </c>
      <c r="D392" s="76"/>
    </row>
    <row r="393" spans="2:4">
      <c r="B393" s="59">
        <v>2</v>
      </c>
      <c r="C393" s="76">
        <f t="shared" ref="C393:C396" si="8">C386/$C$37</f>
        <v>0.1</v>
      </c>
      <c r="D393" s="76"/>
    </row>
    <row r="394" spans="2:4">
      <c r="B394" s="59">
        <v>3</v>
      </c>
      <c r="C394" s="76">
        <f t="shared" si="8"/>
        <v>0.2</v>
      </c>
      <c r="D394" s="76"/>
    </row>
    <row r="395" spans="2:4">
      <c r="B395" s="59">
        <v>4</v>
      </c>
      <c r="C395" s="76">
        <f t="shared" si="8"/>
        <v>0.5</v>
      </c>
      <c r="D395" s="76"/>
    </row>
    <row r="396" spans="2:4">
      <c r="B396" s="59">
        <v>5</v>
      </c>
      <c r="C396" s="76">
        <f t="shared" si="8"/>
        <v>0.2</v>
      </c>
      <c r="D396" s="76"/>
    </row>
    <row r="401" spans="2:10" ht="15.75">
      <c r="B401" s="7" t="s">
        <v>117</v>
      </c>
    </row>
    <row r="403" spans="2:10">
      <c r="B403" s="77" t="s">
        <v>118</v>
      </c>
      <c r="C403" s="77"/>
      <c r="D403" s="77"/>
      <c r="E403" s="77"/>
      <c r="F403" s="77"/>
      <c r="G403" s="77"/>
      <c r="H403" s="77"/>
      <c r="I403" s="77"/>
      <c r="J403" s="77"/>
    </row>
    <row r="404" spans="2:10">
      <c r="B404" s="34" t="s">
        <v>203</v>
      </c>
      <c r="I404" s="24"/>
      <c r="J404" s="24"/>
    </row>
    <row r="405" spans="2:10">
      <c r="B405" s="34" t="s">
        <v>203</v>
      </c>
      <c r="J405" s="24"/>
    </row>
    <row r="406" spans="2:10">
      <c r="B406" s="34" t="s">
        <v>202</v>
      </c>
      <c r="J406" s="24"/>
    </row>
    <row r="407" spans="2:10">
      <c r="B407" s="34" t="s">
        <v>263</v>
      </c>
      <c r="J407" s="24"/>
    </row>
    <row r="408" spans="2:10">
      <c r="B408" s="34" t="s">
        <v>264</v>
      </c>
      <c r="J408" s="24"/>
    </row>
    <row r="409" spans="2:10">
      <c r="B409" s="34" t="s">
        <v>265</v>
      </c>
      <c r="J409" s="24"/>
    </row>
    <row r="410" spans="2:10">
      <c r="B410" s="34" t="s">
        <v>266</v>
      </c>
      <c r="J410" s="24"/>
    </row>
    <row r="411" spans="2:10">
      <c r="B411" s="34" t="s">
        <v>267</v>
      </c>
      <c r="I411"/>
      <c r="J411" s="25"/>
    </row>
    <row r="412" spans="2:10">
      <c r="B412" s="34" t="s">
        <v>268</v>
      </c>
      <c r="J412" s="24"/>
    </row>
    <row r="413" spans="2:10">
      <c r="B413" s="35" t="s">
        <v>269</v>
      </c>
      <c r="C413" s="26"/>
      <c r="D413" s="26"/>
      <c r="E413" s="26"/>
      <c r="F413" s="26"/>
      <c r="G413" s="26"/>
      <c r="H413" s="26"/>
      <c r="I413" s="26"/>
      <c r="J413" s="27"/>
    </row>
    <row r="414" spans="2:10">
      <c r="J414" s="24"/>
    </row>
    <row r="415" spans="2:10">
      <c r="J415" s="24"/>
    </row>
    <row r="416" spans="2:10">
      <c r="J416" s="24"/>
    </row>
    <row r="417" spans="9:10">
      <c r="J417" s="24"/>
    </row>
    <row r="418" spans="9:10">
      <c r="J418" s="24"/>
    </row>
    <row r="419" spans="9:10">
      <c r="J419" s="24"/>
    </row>
    <row r="420" spans="9:10">
      <c r="J420" s="24"/>
    </row>
    <row r="421" spans="9:10">
      <c r="J421" s="24"/>
    </row>
    <row r="422" spans="9:10">
      <c r="J422" s="24"/>
    </row>
    <row r="423" spans="9:10">
      <c r="J423" s="24"/>
    </row>
    <row r="424" spans="9:10">
      <c r="J424" s="24"/>
    </row>
    <row r="425" spans="9:10">
      <c r="J425" s="24"/>
    </row>
    <row r="426" spans="9:10">
      <c r="I426" s="26"/>
      <c r="J426" s="27"/>
    </row>
  </sheetData>
  <mergeCells count="110">
    <mergeCell ref="K115:L115"/>
    <mergeCell ref="B116:D116"/>
    <mergeCell ref="E116:F116"/>
    <mergeCell ref="H116:J116"/>
    <mergeCell ref="K116:L116"/>
    <mergeCell ref="B12:F12"/>
    <mergeCell ref="B113:D113"/>
    <mergeCell ref="E113:F113"/>
    <mergeCell ref="H113:J113"/>
    <mergeCell ref="K113:L113"/>
    <mergeCell ref="B114:D114"/>
    <mergeCell ref="E114:F114"/>
    <mergeCell ref="H114:J114"/>
    <mergeCell ref="K114:L114"/>
    <mergeCell ref="B117:D117"/>
    <mergeCell ref="E117:F117"/>
    <mergeCell ref="B118:D118"/>
    <mergeCell ref="E118:F118"/>
    <mergeCell ref="B119:D119"/>
    <mergeCell ref="E119:F119"/>
    <mergeCell ref="B115:D115"/>
    <mergeCell ref="E115:F115"/>
    <mergeCell ref="H115:J115"/>
    <mergeCell ref="B124:D124"/>
    <mergeCell ref="E124:F124"/>
    <mergeCell ref="H124:J124"/>
    <mergeCell ref="K124:L124"/>
    <mergeCell ref="B125:D125"/>
    <mergeCell ref="E125:F125"/>
    <mergeCell ref="H125:J125"/>
    <mergeCell ref="K125:L125"/>
    <mergeCell ref="B122:D122"/>
    <mergeCell ref="E122:F122"/>
    <mergeCell ref="H122:J122"/>
    <mergeCell ref="K122:L122"/>
    <mergeCell ref="B123:D123"/>
    <mergeCell ref="E123:F123"/>
    <mergeCell ref="H123:J123"/>
    <mergeCell ref="K123:L123"/>
    <mergeCell ref="B168:C168"/>
    <mergeCell ref="B190:C190"/>
    <mergeCell ref="B191:C191"/>
    <mergeCell ref="B192:C192"/>
    <mergeCell ref="B193:C193"/>
    <mergeCell ref="B194:D194"/>
    <mergeCell ref="B126:D126"/>
    <mergeCell ref="E126:F126"/>
    <mergeCell ref="B127:D127"/>
    <mergeCell ref="E127:F127"/>
    <mergeCell ref="B128:D128"/>
    <mergeCell ref="E128:F128"/>
    <mergeCell ref="B211:D211"/>
    <mergeCell ref="B212:D212"/>
    <mergeCell ref="B213:D213"/>
    <mergeCell ref="B214:D214"/>
    <mergeCell ref="B215:D215"/>
    <mergeCell ref="B216:D216"/>
    <mergeCell ref="B195:D195"/>
    <mergeCell ref="B196:D196"/>
    <mergeCell ref="B197:D197"/>
    <mergeCell ref="B198:D198"/>
    <mergeCell ref="B199:D199"/>
    <mergeCell ref="B210:D210"/>
    <mergeCell ref="B228:D228"/>
    <mergeCell ref="H228:I228"/>
    <mergeCell ref="B229:D229"/>
    <mergeCell ref="H229:I229"/>
    <mergeCell ref="B258:D258"/>
    <mergeCell ref="B259:D259"/>
    <mergeCell ref="B217:D217"/>
    <mergeCell ref="B218:D218"/>
    <mergeCell ref="B226:D226"/>
    <mergeCell ref="H226:I226"/>
    <mergeCell ref="B227:D227"/>
    <mergeCell ref="H227:I227"/>
    <mergeCell ref="B266:D266"/>
    <mergeCell ref="B326:E326"/>
    <mergeCell ref="B327:E327"/>
    <mergeCell ref="B328:E328"/>
    <mergeCell ref="B329:E329"/>
    <mergeCell ref="B330:E330"/>
    <mergeCell ref="B260:D260"/>
    <mergeCell ref="B261:D261"/>
    <mergeCell ref="B262:D262"/>
    <mergeCell ref="B263:D263"/>
    <mergeCell ref="B264:D264"/>
    <mergeCell ref="B265:D265"/>
    <mergeCell ref="F343:I345"/>
    <mergeCell ref="B365:D367"/>
    <mergeCell ref="F365:K368"/>
    <mergeCell ref="B380:D382"/>
    <mergeCell ref="C384:D384"/>
    <mergeCell ref="C385:D385"/>
    <mergeCell ref="B331:E331"/>
    <mergeCell ref="B332:E332"/>
    <mergeCell ref="B333:E333"/>
    <mergeCell ref="B334:E334"/>
    <mergeCell ref="B340:D340"/>
    <mergeCell ref="B343:D346"/>
    <mergeCell ref="C393:D393"/>
    <mergeCell ref="C394:D394"/>
    <mergeCell ref="C395:D395"/>
    <mergeCell ref="C396:D396"/>
    <mergeCell ref="B403:J403"/>
    <mergeCell ref="C386:D386"/>
    <mergeCell ref="C387:D387"/>
    <mergeCell ref="C388:D388"/>
    <mergeCell ref="C389:D389"/>
    <mergeCell ref="C391:D391"/>
    <mergeCell ref="C392:D39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F9174-8C6A-4674-9EEC-B43598B36070}">
  <dimension ref="B10:K260"/>
  <sheetViews>
    <sheetView tabSelected="1" topLeftCell="A25" workbookViewId="0">
      <selection activeCell="B257" sqref="B257"/>
    </sheetView>
  </sheetViews>
  <sheetFormatPr baseColWidth="10" defaultColWidth="11.42578125" defaultRowHeight="15"/>
  <cols>
    <col min="1" max="1" width="11.42578125" style="1"/>
    <col min="2" max="2" width="38.5703125" style="1" customWidth="1"/>
    <col min="3" max="3" width="20.5703125" style="1" customWidth="1"/>
    <col min="4" max="4" width="15.28515625" style="1" customWidth="1"/>
    <col min="5" max="5" width="25.85546875" style="1" customWidth="1"/>
    <col min="6" max="6" width="31.7109375" style="1" customWidth="1"/>
    <col min="7" max="7" width="40" style="1" customWidth="1"/>
    <col min="8" max="8" width="30.42578125" style="1" customWidth="1"/>
    <col min="9" max="9" width="27.14062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2</v>
      </c>
    </row>
    <row r="12" spans="2:6" ht="40.5" customHeight="1">
      <c r="B12" s="108" t="s">
        <v>270</v>
      </c>
      <c r="C12" s="108"/>
      <c r="D12" s="108"/>
      <c r="E12" s="108"/>
      <c r="F12" s="108"/>
    </row>
    <row r="13" spans="2:6">
      <c r="B13" s="5" t="s">
        <v>3</v>
      </c>
    </row>
    <row r="14" spans="2:6">
      <c r="B14" s="5"/>
    </row>
    <row r="15" spans="2:6">
      <c r="B15" s="5"/>
    </row>
    <row r="16" spans="2:6">
      <c r="B16" s="5"/>
    </row>
    <row r="17" spans="2:4">
      <c r="B17" s="5"/>
    </row>
    <row r="18" spans="2:4">
      <c r="B18" s="5"/>
    </row>
    <row r="28" spans="2:4" ht="48" customHeight="1"/>
    <row r="29" spans="2:4" ht="21.75" customHeight="1">
      <c r="B29" s="36" t="s">
        <v>173</v>
      </c>
      <c r="C29" s="36" t="s">
        <v>174</v>
      </c>
      <c r="D29" s="36" t="s">
        <v>175</v>
      </c>
    </row>
    <row r="30" spans="2:4" ht="21.75" customHeight="1">
      <c r="B30" s="38">
        <v>13</v>
      </c>
      <c r="C30" s="38">
        <v>0</v>
      </c>
      <c r="D30" s="38">
        <v>0</v>
      </c>
    </row>
    <row r="31" spans="2:4" ht="21.75" customHeight="1"/>
    <row r="32" spans="2:4" ht="21.75" customHeight="1">
      <c r="B32" s="6" t="s">
        <v>282</v>
      </c>
    </row>
    <row r="33" spans="2:4" ht="21.75" customHeight="1">
      <c r="B33" s="6" t="s">
        <v>283</v>
      </c>
    </row>
    <row r="34" spans="2:4" ht="21.75" customHeight="1">
      <c r="B34" s="6" t="s">
        <v>284</v>
      </c>
    </row>
    <row r="35" spans="2:4" ht="21.75" customHeight="1">
      <c r="B35" s="6" t="s">
        <v>285</v>
      </c>
    </row>
    <row r="37" spans="2:4" ht="15.75">
      <c r="B37" s="7" t="s">
        <v>4</v>
      </c>
    </row>
    <row r="39" spans="2:4">
      <c r="B39" s="8" t="s">
        <v>4</v>
      </c>
      <c r="C39" s="41" t="s">
        <v>5</v>
      </c>
      <c r="D39" s="41" t="s">
        <v>6</v>
      </c>
    </row>
    <row r="40" spans="2:4">
      <c r="B40" s="9" t="s">
        <v>7</v>
      </c>
      <c r="C40" s="29">
        <v>5</v>
      </c>
      <c r="D40" s="10">
        <f>C40/$C$42</f>
        <v>0.38461538461538464</v>
      </c>
    </row>
    <row r="41" spans="2:4">
      <c r="B41" s="9" t="s">
        <v>8</v>
      </c>
      <c r="C41" s="29">
        <v>8</v>
      </c>
      <c r="D41" s="10">
        <f>C41/$C$42</f>
        <v>0.61538461538461542</v>
      </c>
    </row>
    <row r="42" spans="2:4">
      <c r="B42" s="9" t="s">
        <v>9</v>
      </c>
      <c r="C42" s="30">
        <f>SUM(C40:C41)</f>
        <v>13</v>
      </c>
      <c r="D42" s="10">
        <f>C42/$C$42</f>
        <v>1</v>
      </c>
    </row>
    <row r="62" spans="2:4" ht="15.75">
      <c r="B62" s="7" t="s">
        <v>10</v>
      </c>
    </row>
    <row r="64" spans="2:4">
      <c r="B64" s="8" t="s">
        <v>10</v>
      </c>
      <c r="C64" s="41" t="s">
        <v>5</v>
      </c>
      <c r="D64" s="41" t="s">
        <v>6</v>
      </c>
    </row>
    <row r="65" spans="2:4">
      <c r="B65" s="9" t="s">
        <v>11</v>
      </c>
      <c r="C65" s="29">
        <v>6</v>
      </c>
      <c r="D65" s="10">
        <f>C65/$C$68</f>
        <v>0.46153846153846156</v>
      </c>
    </row>
    <row r="66" spans="2:4">
      <c r="B66" s="9" t="s">
        <v>12</v>
      </c>
      <c r="C66" s="29">
        <v>7</v>
      </c>
      <c r="D66" s="10">
        <f>C66/$C$68</f>
        <v>0.53846153846153844</v>
      </c>
    </row>
    <row r="67" spans="2:4">
      <c r="B67" s="9" t="s">
        <v>13</v>
      </c>
      <c r="C67" s="29">
        <v>0</v>
      </c>
      <c r="D67" s="10">
        <f>C67/$C$68</f>
        <v>0</v>
      </c>
    </row>
    <row r="68" spans="2:4">
      <c r="B68" s="9" t="s">
        <v>9</v>
      </c>
      <c r="C68" s="30">
        <f>SUM(C65:C67)</f>
        <v>13</v>
      </c>
      <c r="D68" s="10">
        <f>C68/$C$42</f>
        <v>1</v>
      </c>
    </row>
    <row r="88" spans="2:4" ht="15.75">
      <c r="B88" s="7" t="s">
        <v>15</v>
      </c>
    </row>
    <row r="90" spans="2:4">
      <c r="B90" s="41" t="s">
        <v>16</v>
      </c>
      <c r="C90" s="41" t="s">
        <v>5</v>
      </c>
      <c r="D90" s="41" t="s">
        <v>6</v>
      </c>
    </row>
    <row r="91" spans="2:4">
      <c r="B91" s="31">
        <v>0</v>
      </c>
      <c r="C91" s="29">
        <v>4</v>
      </c>
      <c r="D91" s="10">
        <f>C91/$C$95</f>
        <v>0.30769230769230771</v>
      </c>
    </row>
    <row r="92" spans="2:4">
      <c r="B92" s="31">
        <v>1</v>
      </c>
      <c r="C92" s="29">
        <v>5</v>
      </c>
      <c r="D92" s="10">
        <f>C92/$C$95</f>
        <v>0.38461538461538464</v>
      </c>
    </row>
    <row r="93" spans="2:4">
      <c r="B93" s="31">
        <v>2</v>
      </c>
      <c r="C93" s="29">
        <v>4</v>
      </c>
      <c r="D93" s="10">
        <f>C93/$C$95</f>
        <v>0.30769230769230771</v>
      </c>
    </row>
    <row r="94" spans="2:4">
      <c r="B94" s="37" t="s">
        <v>17</v>
      </c>
      <c r="C94" s="29">
        <v>0</v>
      </c>
      <c r="D94" s="10">
        <f>C94/$C$95</f>
        <v>0</v>
      </c>
    </row>
    <row r="95" spans="2:4">
      <c r="B95" s="31" t="s">
        <v>9</v>
      </c>
      <c r="C95" s="30">
        <f>SUM(C91:C94)</f>
        <v>13</v>
      </c>
      <c r="D95" s="10">
        <f>C95/$C$42</f>
        <v>1</v>
      </c>
    </row>
    <row r="115" spans="2:6" ht="15.75">
      <c r="B115" s="7" t="s">
        <v>18</v>
      </c>
    </row>
    <row r="116" spans="2:6" ht="15.75">
      <c r="B116" s="7"/>
    </row>
    <row r="118" spans="2:6" ht="84" customHeight="1">
      <c r="B118" s="109" t="s">
        <v>19</v>
      </c>
      <c r="C118" s="109"/>
      <c r="D118" s="109"/>
      <c r="E118" s="110" t="s">
        <v>5</v>
      </c>
      <c r="F118" s="110"/>
    </row>
    <row r="119" spans="2:6">
      <c r="B119" s="88" t="s">
        <v>21</v>
      </c>
      <c r="C119" s="88"/>
      <c r="D119" s="88"/>
      <c r="E119" s="105">
        <v>9</v>
      </c>
      <c r="F119" s="105"/>
    </row>
    <row r="120" spans="2:6">
      <c r="B120" s="88" t="s">
        <v>23</v>
      </c>
      <c r="C120" s="88"/>
      <c r="D120" s="88"/>
      <c r="E120" s="105">
        <v>2</v>
      </c>
      <c r="F120" s="105"/>
    </row>
    <row r="121" spans="2:6">
      <c r="B121" s="88" t="s">
        <v>25</v>
      </c>
      <c r="C121" s="88"/>
      <c r="D121" s="88"/>
      <c r="E121" s="105">
        <v>2</v>
      </c>
      <c r="F121" s="105"/>
    </row>
    <row r="122" spans="2:6">
      <c r="B122" s="88" t="s">
        <v>27</v>
      </c>
      <c r="C122" s="88"/>
      <c r="D122" s="88"/>
      <c r="E122" s="105">
        <v>0</v>
      </c>
      <c r="F122" s="105"/>
    </row>
    <row r="123" spans="2:6">
      <c r="B123" s="88" t="s">
        <v>28</v>
      </c>
      <c r="C123" s="88"/>
      <c r="D123" s="88"/>
      <c r="E123" s="105">
        <v>0</v>
      </c>
      <c r="F123" s="105"/>
    </row>
    <row r="124" spans="2:6">
      <c r="B124" s="88" t="s">
        <v>29</v>
      </c>
      <c r="C124" s="88"/>
      <c r="D124" s="88"/>
      <c r="E124" s="105">
        <v>0</v>
      </c>
      <c r="F124" s="105"/>
    </row>
    <row r="125" spans="2:6">
      <c r="B125" s="88" t="s">
        <v>9</v>
      </c>
      <c r="C125" s="88"/>
      <c r="D125" s="88"/>
      <c r="E125" s="105">
        <f>SUM(E119:F124)</f>
        <v>13</v>
      </c>
      <c r="F125" s="105"/>
    </row>
    <row r="126" spans="2:6">
      <c r="B126" s="12"/>
      <c r="C126" s="12"/>
      <c r="D126" s="12"/>
      <c r="E126" s="40"/>
      <c r="F126" s="40"/>
    </row>
    <row r="128" spans="2:6">
      <c r="B128" s="102" t="s">
        <v>30</v>
      </c>
      <c r="C128" s="102"/>
      <c r="D128" s="102"/>
      <c r="E128" s="102" t="s">
        <v>6</v>
      </c>
      <c r="F128" s="102"/>
    </row>
    <row r="129" spans="2:6">
      <c r="B129" s="88" t="s">
        <v>21</v>
      </c>
      <c r="C129" s="88"/>
      <c r="D129" s="88"/>
      <c r="E129" s="76">
        <f t="shared" ref="E129:E134" si="0">E119/$E$125</f>
        <v>0.69230769230769229</v>
      </c>
      <c r="F129" s="76"/>
    </row>
    <row r="130" spans="2:6">
      <c r="B130" s="88" t="s">
        <v>23</v>
      </c>
      <c r="C130" s="88"/>
      <c r="D130" s="88"/>
      <c r="E130" s="76">
        <f t="shared" si="0"/>
        <v>0.15384615384615385</v>
      </c>
      <c r="F130" s="76"/>
    </row>
    <row r="131" spans="2:6">
      <c r="B131" s="88" t="s">
        <v>25</v>
      </c>
      <c r="C131" s="88"/>
      <c r="D131" s="88"/>
      <c r="E131" s="76">
        <f t="shared" si="0"/>
        <v>0.15384615384615385</v>
      </c>
      <c r="F131" s="76"/>
    </row>
    <row r="132" spans="2:6">
      <c r="B132" s="88" t="s">
        <v>27</v>
      </c>
      <c r="C132" s="88"/>
      <c r="D132" s="88"/>
      <c r="E132" s="76">
        <f t="shared" si="0"/>
        <v>0</v>
      </c>
      <c r="F132" s="76"/>
    </row>
    <row r="133" spans="2:6">
      <c r="B133" s="88" t="s">
        <v>28</v>
      </c>
      <c r="C133" s="88"/>
      <c r="D133" s="88"/>
      <c r="E133" s="76">
        <f t="shared" si="0"/>
        <v>0</v>
      </c>
      <c r="F133" s="76"/>
    </row>
    <row r="134" spans="2:6">
      <c r="B134" s="88" t="s">
        <v>29</v>
      </c>
      <c r="C134" s="88"/>
      <c r="D134" s="88"/>
      <c r="E134" s="76">
        <f t="shared" si="0"/>
        <v>0</v>
      </c>
      <c r="F134" s="76"/>
    </row>
    <row r="156" spans="2:9" ht="15.75">
      <c r="B156" s="7" t="s">
        <v>34</v>
      </c>
    </row>
    <row r="158" spans="2:9">
      <c r="B158" s="33" t="s">
        <v>180</v>
      </c>
      <c r="C158" s="33" t="s">
        <v>36</v>
      </c>
      <c r="D158" s="33" t="s">
        <v>37</v>
      </c>
      <c r="E158" s="33" t="s">
        <v>38</v>
      </c>
      <c r="F158" s="42" t="s">
        <v>41</v>
      </c>
      <c r="G158" s="42" t="s">
        <v>46</v>
      </c>
      <c r="H158" s="42" t="s">
        <v>182</v>
      </c>
      <c r="I158" s="42" t="s">
        <v>48</v>
      </c>
    </row>
    <row r="159" spans="2:9">
      <c r="B159" s="48" t="s">
        <v>286</v>
      </c>
      <c r="C159" s="48" t="s">
        <v>287</v>
      </c>
      <c r="D159" s="48" t="s">
        <v>294</v>
      </c>
      <c r="E159" s="48" t="s">
        <v>295</v>
      </c>
      <c r="F159" s="48" t="s">
        <v>181</v>
      </c>
      <c r="G159" s="48" t="s">
        <v>302</v>
      </c>
      <c r="H159" s="48" t="s">
        <v>303</v>
      </c>
      <c r="I159" s="48" t="s">
        <v>304</v>
      </c>
    </row>
    <row r="160" spans="2:9">
      <c r="B160" s="13" t="s">
        <v>288</v>
      </c>
      <c r="C160" s="13" t="s">
        <v>289</v>
      </c>
      <c r="D160" s="13" t="s">
        <v>296</v>
      </c>
      <c r="E160" s="13" t="s">
        <v>297</v>
      </c>
      <c r="F160" s="13" t="s">
        <v>181</v>
      </c>
      <c r="G160" s="13" t="s">
        <v>207</v>
      </c>
      <c r="H160" s="13" t="s">
        <v>305</v>
      </c>
      <c r="I160" s="13" t="s">
        <v>306</v>
      </c>
    </row>
    <row r="161" spans="2:9">
      <c r="B161" s="13" t="s">
        <v>290</v>
      </c>
      <c r="C161" s="13" t="s">
        <v>291</v>
      </c>
      <c r="D161" s="13" t="s">
        <v>298</v>
      </c>
      <c r="E161" s="13" t="s">
        <v>299</v>
      </c>
      <c r="F161" s="13" t="s">
        <v>181</v>
      </c>
      <c r="G161" s="13" t="s">
        <v>302</v>
      </c>
      <c r="H161" s="13" t="s">
        <v>307</v>
      </c>
      <c r="I161" s="13" t="s">
        <v>308</v>
      </c>
    </row>
    <row r="162" spans="2:9">
      <c r="B162" s="48" t="s">
        <v>292</v>
      </c>
      <c r="C162" s="48" t="s">
        <v>293</v>
      </c>
      <c r="D162" s="48" t="s">
        <v>300</v>
      </c>
      <c r="E162" s="48" t="s">
        <v>301</v>
      </c>
      <c r="F162" s="48" t="s">
        <v>181</v>
      </c>
      <c r="G162" s="48" t="s">
        <v>208</v>
      </c>
      <c r="H162" s="48" t="s">
        <v>309</v>
      </c>
      <c r="I162" s="48" t="s">
        <v>310</v>
      </c>
    </row>
    <row r="166" spans="2:9" ht="15.75">
      <c r="B166" s="7" t="s">
        <v>53</v>
      </c>
    </row>
    <row r="168" spans="2:9" ht="69" customHeight="1">
      <c r="B168" s="95" t="s">
        <v>183</v>
      </c>
      <c r="C168" s="96"/>
      <c r="D168" s="16" t="s">
        <v>5</v>
      </c>
      <c r="E168" s="16" t="s">
        <v>6</v>
      </c>
    </row>
    <row r="169" spans="2:9">
      <c r="B169" s="97" t="s">
        <v>32</v>
      </c>
      <c r="C169" s="98"/>
      <c r="D169" s="37">
        <v>6</v>
      </c>
      <c r="E169" s="17">
        <f>D169/$D$171</f>
        <v>0.46153846153846156</v>
      </c>
    </row>
    <row r="170" spans="2:9">
      <c r="B170" s="81" t="s">
        <v>55</v>
      </c>
      <c r="C170" s="81"/>
      <c r="D170" s="37">
        <v>7</v>
      </c>
      <c r="E170" s="17">
        <f>D170/$D$171</f>
        <v>0.53846153846153844</v>
      </c>
    </row>
    <row r="171" spans="2:9">
      <c r="B171" s="81" t="s">
        <v>56</v>
      </c>
      <c r="C171" s="81"/>
      <c r="D171" s="37">
        <f>SUM(D169:D170)</f>
        <v>13</v>
      </c>
      <c r="E171" s="32">
        <f>SUM(E169:E170)</f>
        <v>1</v>
      </c>
    </row>
    <row r="172" spans="2:9">
      <c r="B172" s="112"/>
      <c r="C172" s="112"/>
      <c r="D172" s="112"/>
    </row>
    <row r="173" spans="2:9">
      <c r="B173" s="112"/>
      <c r="C173" s="112"/>
      <c r="D173" s="112"/>
    </row>
    <row r="174" spans="2:9">
      <c r="B174" s="112"/>
      <c r="C174" s="112"/>
      <c r="D174" s="112"/>
    </row>
    <row r="175" spans="2:9">
      <c r="B175" s="112"/>
      <c r="C175" s="112"/>
      <c r="D175" s="112"/>
    </row>
    <row r="176" spans="2:9">
      <c r="B176" s="112"/>
      <c r="C176" s="112"/>
      <c r="D176" s="112"/>
    </row>
    <row r="177" spans="2:6">
      <c r="B177" s="112"/>
      <c r="C177" s="112"/>
      <c r="D177" s="112"/>
    </row>
    <row r="183" spans="2:6" ht="15.75">
      <c r="B183" s="7" t="s">
        <v>70</v>
      </c>
    </row>
    <row r="184" spans="2:6" ht="15.75">
      <c r="B184" s="7"/>
    </row>
    <row r="185" spans="2:6">
      <c r="B185" s="18" t="s">
        <v>71</v>
      </c>
    </row>
    <row r="186" spans="2:6">
      <c r="B186" s="18"/>
    </row>
    <row r="187" spans="2:6">
      <c r="B187" s="18"/>
    </row>
    <row r="188" spans="2:6">
      <c r="B188" s="89" t="s">
        <v>72</v>
      </c>
      <c r="C188" s="89"/>
      <c r="D188" s="89"/>
      <c r="E188" s="39" t="s">
        <v>5</v>
      </c>
      <c r="F188" s="39" t="s">
        <v>6</v>
      </c>
    </row>
    <row r="189" spans="2:6">
      <c r="B189" s="84" t="s">
        <v>73</v>
      </c>
      <c r="C189" s="84"/>
      <c r="D189" s="84"/>
      <c r="E189" s="37">
        <v>6</v>
      </c>
      <c r="F189" s="52">
        <f t="shared" ref="F189:F195" si="1">E189/$E$196</f>
        <v>0.27272727272727271</v>
      </c>
    </row>
    <row r="190" spans="2:6">
      <c r="B190" s="84" t="s">
        <v>74</v>
      </c>
      <c r="C190" s="84"/>
      <c r="D190" s="84"/>
      <c r="E190" s="37">
        <v>5</v>
      </c>
      <c r="F190" s="52">
        <f t="shared" si="1"/>
        <v>0.22727272727272727</v>
      </c>
    </row>
    <row r="191" spans="2:6">
      <c r="B191" s="84" t="s">
        <v>184</v>
      </c>
      <c r="C191" s="84"/>
      <c r="D191" s="84"/>
      <c r="E191" s="37">
        <v>5</v>
      </c>
      <c r="F191" s="52">
        <f t="shared" si="1"/>
        <v>0.22727272727272727</v>
      </c>
    </row>
    <row r="192" spans="2:6">
      <c r="B192" s="84" t="s">
        <v>185</v>
      </c>
      <c r="C192" s="84"/>
      <c r="D192" s="84"/>
      <c r="E192" s="37">
        <v>3</v>
      </c>
      <c r="F192" s="52">
        <f t="shared" si="1"/>
        <v>0.13636363636363635</v>
      </c>
    </row>
    <row r="193" spans="2:6">
      <c r="B193" s="84" t="s">
        <v>78</v>
      </c>
      <c r="C193" s="84"/>
      <c r="D193" s="84"/>
      <c r="E193" s="37">
        <v>2</v>
      </c>
      <c r="F193" s="52">
        <f t="shared" si="1"/>
        <v>9.0909090909090912E-2</v>
      </c>
    </row>
    <row r="194" spans="2:6">
      <c r="B194" s="84" t="s">
        <v>80</v>
      </c>
      <c r="C194" s="84"/>
      <c r="D194" s="84"/>
      <c r="E194" s="37">
        <v>1</v>
      </c>
      <c r="F194" s="52">
        <f t="shared" si="1"/>
        <v>4.5454545454545456E-2</v>
      </c>
    </row>
    <row r="195" spans="2:6">
      <c r="B195" s="84" t="s">
        <v>79</v>
      </c>
      <c r="C195" s="84"/>
      <c r="D195" s="84"/>
      <c r="E195" s="37">
        <v>0</v>
      </c>
      <c r="F195" s="52">
        <f t="shared" si="1"/>
        <v>0</v>
      </c>
    </row>
    <row r="196" spans="2:6">
      <c r="B196" s="84" t="s">
        <v>9</v>
      </c>
      <c r="C196" s="84"/>
      <c r="D196" s="84"/>
      <c r="E196" s="37">
        <f>SUM(E189:E195)</f>
        <v>22</v>
      </c>
      <c r="F196" s="52">
        <f>SUM(F189:F195)</f>
        <v>1</v>
      </c>
    </row>
    <row r="197" spans="2:6" ht="10.5" customHeight="1"/>
    <row r="198" spans="2:6" ht="18.75" customHeight="1">
      <c r="B198" s="7" t="s">
        <v>81</v>
      </c>
    </row>
    <row r="199" spans="2:6" ht="10.5" customHeight="1">
      <c r="B199" s="7"/>
    </row>
    <row r="200" spans="2:6" ht="18.75" customHeight="1">
      <c r="B200" s="18" t="s">
        <v>186</v>
      </c>
    </row>
    <row r="201" spans="2:6">
      <c r="B201" s="18"/>
    </row>
    <row r="202" spans="2:6">
      <c r="B202" s="18"/>
    </row>
    <row r="203" spans="2:6">
      <c r="B203" s="39" t="s">
        <v>83</v>
      </c>
      <c r="C203" s="39" t="s">
        <v>5</v>
      </c>
      <c r="D203" s="39" t="s">
        <v>6</v>
      </c>
    </row>
    <row r="204" spans="2:6">
      <c r="B204" s="37" t="s">
        <v>143</v>
      </c>
      <c r="C204" s="37">
        <v>4</v>
      </c>
      <c r="D204" s="52">
        <f>C204/$C$208</f>
        <v>0.30769230769230771</v>
      </c>
    </row>
    <row r="205" spans="2:6">
      <c r="B205" s="37" t="s">
        <v>144</v>
      </c>
      <c r="C205" s="37">
        <v>8</v>
      </c>
      <c r="D205" s="52">
        <f>C205/$C$208</f>
        <v>0.61538461538461542</v>
      </c>
    </row>
    <row r="206" spans="2:6">
      <c r="B206" s="37" t="s">
        <v>146</v>
      </c>
      <c r="C206" s="37">
        <v>1</v>
      </c>
      <c r="D206" s="52">
        <f>C206/$C$208</f>
        <v>7.6923076923076927E-2</v>
      </c>
    </row>
    <row r="207" spans="2:6">
      <c r="B207" s="37" t="s">
        <v>187</v>
      </c>
      <c r="C207" s="37">
        <v>0</v>
      </c>
      <c r="D207" s="52">
        <f>C207/$C$208</f>
        <v>0</v>
      </c>
    </row>
    <row r="208" spans="2:6">
      <c r="B208" s="37" t="s">
        <v>9</v>
      </c>
      <c r="C208" s="37">
        <f>SUM(C204:C207)</f>
        <v>13</v>
      </c>
      <c r="D208" s="52">
        <f>SUM(D204:D207)</f>
        <v>1</v>
      </c>
    </row>
    <row r="216" spans="2:11" ht="15" customHeight="1">
      <c r="B216" s="80" t="s">
        <v>112</v>
      </c>
      <c r="C216" s="80"/>
      <c r="D216" s="80"/>
      <c r="F216" s="114"/>
      <c r="G216" s="114"/>
      <c r="H216" s="114"/>
      <c r="I216" s="114"/>
      <c r="J216" s="114"/>
      <c r="K216" s="114"/>
    </row>
    <row r="217" spans="2:11" ht="15" customHeight="1">
      <c r="B217" s="80"/>
      <c r="C217" s="80"/>
      <c r="D217" s="80"/>
      <c r="F217" s="114"/>
      <c r="G217" s="114"/>
      <c r="H217" s="114"/>
      <c r="I217" s="114"/>
      <c r="J217" s="114"/>
      <c r="K217" s="114"/>
    </row>
    <row r="218" spans="2:11" ht="15" customHeight="1">
      <c r="B218" s="80"/>
      <c r="C218" s="80"/>
      <c r="D218" s="80"/>
      <c r="F218" s="114"/>
      <c r="G218" s="114"/>
      <c r="H218" s="114"/>
      <c r="I218" s="114"/>
      <c r="J218" s="114"/>
      <c r="K218" s="114"/>
    </row>
    <row r="219" spans="2:11">
      <c r="F219" s="114"/>
      <c r="G219" s="114"/>
      <c r="H219" s="114"/>
      <c r="I219" s="114"/>
      <c r="J219" s="114"/>
      <c r="K219" s="114"/>
    </row>
    <row r="220" spans="2:11">
      <c r="B220" s="36" t="s">
        <v>114</v>
      </c>
      <c r="C220" s="36" t="s">
        <v>5</v>
      </c>
      <c r="D220" s="36" t="s">
        <v>6</v>
      </c>
    </row>
    <row r="221" spans="2:11">
      <c r="B221" s="38" t="s">
        <v>32</v>
      </c>
      <c r="C221" s="37">
        <v>12</v>
      </c>
      <c r="D221" s="52">
        <f>C221/$C$223</f>
        <v>0.92307692307692313</v>
      </c>
    </row>
    <row r="222" spans="2:11">
      <c r="B222" s="38" t="s">
        <v>109</v>
      </c>
      <c r="C222" s="37">
        <v>1</v>
      </c>
      <c r="D222" s="52">
        <f>C222/$C$223</f>
        <v>7.6923076923076927E-2</v>
      </c>
    </row>
    <row r="223" spans="2:11">
      <c r="B223" s="38" t="s">
        <v>9</v>
      </c>
      <c r="C223" s="37">
        <f>SUM(C221:C222)</f>
        <v>13</v>
      </c>
      <c r="D223" s="52">
        <f>SUM(D221:D222)</f>
        <v>1</v>
      </c>
    </row>
    <row r="229" spans="2:9">
      <c r="H229" s="2"/>
      <c r="I229" s="53"/>
    </row>
    <row r="230" spans="2:9">
      <c r="B230" s="1" t="s">
        <v>113</v>
      </c>
      <c r="H230" s="2"/>
      <c r="I230" s="53"/>
    </row>
    <row r="231" spans="2:9">
      <c r="H231" s="2"/>
      <c r="I231" s="53"/>
    </row>
    <row r="232" spans="2:9">
      <c r="H232" s="2"/>
      <c r="I232" s="53"/>
    </row>
    <row r="233" spans="2:9">
      <c r="B233" s="36" t="s">
        <v>114</v>
      </c>
      <c r="C233" s="36" t="s">
        <v>5</v>
      </c>
      <c r="D233" s="36" t="s">
        <v>6</v>
      </c>
      <c r="H233" s="2"/>
      <c r="I233" s="53"/>
    </row>
    <row r="234" spans="2:9">
      <c r="B234" s="38" t="s">
        <v>32</v>
      </c>
      <c r="C234" s="37">
        <v>12</v>
      </c>
      <c r="D234" s="52">
        <f>C234/$C$236</f>
        <v>0.92307692307692313</v>
      </c>
      <c r="H234" s="2"/>
      <c r="I234" s="53"/>
    </row>
    <row r="235" spans="2:9">
      <c r="B235" s="38" t="s">
        <v>109</v>
      </c>
      <c r="C235" s="37">
        <v>1</v>
      </c>
      <c r="D235" s="52">
        <f>C235/$C$236</f>
        <v>7.6923076923076927E-2</v>
      </c>
      <c r="H235" s="2"/>
      <c r="I235" s="53"/>
    </row>
    <row r="236" spans="2:9">
      <c r="B236" s="38" t="s">
        <v>9</v>
      </c>
      <c r="C236" s="37">
        <f>SUM(C234:C235)</f>
        <v>13</v>
      </c>
      <c r="D236" s="52">
        <f>SUM(D234:D235)</f>
        <v>1</v>
      </c>
      <c r="H236" s="2"/>
      <c r="I236" s="53"/>
    </row>
    <row r="237" spans="2:9">
      <c r="H237" s="2"/>
      <c r="I237" s="53"/>
    </row>
    <row r="238" spans="2:9">
      <c r="H238" s="2"/>
      <c r="I238" s="53"/>
    </row>
    <row r="239" spans="2:9">
      <c r="H239" s="2"/>
      <c r="I239" s="53"/>
    </row>
    <row r="240" spans="2:9" ht="15" customHeight="1">
      <c r="B240" s="80" t="s">
        <v>188</v>
      </c>
      <c r="C240" s="80"/>
      <c r="D240" s="80"/>
    </row>
    <row r="241" spans="2:11">
      <c r="B241" s="80"/>
      <c r="C241" s="80"/>
      <c r="D241" s="80"/>
    </row>
    <row r="242" spans="2:11">
      <c r="B242" s="80"/>
      <c r="C242" s="80"/>
      <c r="D242" s="80"/>
    </row>
    <row r="244" spans="2:11">
      <c r="B244" s="39" t="s">
        <v>116</v>
      </c>
      <c r="C244" s="89" t="s">
        <v>5</v>
      </c>
      <c r="D244" s="89"/>
      <c r="E244" s="89" t="s">
        <v>6</v>
      </c>
      <c r="F244" s="89"/>
    </row>
    <row r="245" spans="2:11">
      <c r="B245" s="37">
        <v>1</v>
      </c>
      <c r="C245" s="78">
        <v>0</v>
      </c>
      <c r="D245" s="78"/>
      <c r="E245" s="113">
        <f>C245/$C$250</f>
        <v>0</v>
      </c>
      <c r="F245" s="113"/>
    </row>
    <row r="246" spans="2:11">
      <c r="B246" s="37">
        <v>2</v>
      </c>
      <c r="C246" s="78">
        <v>1</v>
      </c>
      <c r="D246" s="78"/>
      <c r="E246" s="113">
        <f>C246/$C$250</f>
        <v>7.6923076923076927E-2</v>
      </c>
      <c r="F246" s="113"/>
    </row>
    <row r="247" spans="2:11">
      <c r="B247" s="37">
        <v>3</v>
      </c>
      <c r="C247" s="78">
        <v>0</v>
      </c>
      <c r="D247" s="78"/>
      <c r="E247" s="113">
        <f>C247/$C$250</f>
        <v>0</v>
      </c>
      <c r="F247" s="113"/>
    </row>
    <row r="248" spans="2:11">
      <c r="B248" s="37">
        <v>4</v>
      </c>
      <c r="C248" s="78">
        <v>10</v>
      </c>
      <c r="D248" s="78"/>
      <c r="E248" s="113">
        <f>C248/$C$250</f>
        <v>0.76923076923076927</v>
      </c>
      <c r="F248" s="113"/>
    </row>
    <row r="249" spans="2:11">
      <c r="B249" s="37">
        <v>5</v>
      </c>
      <c r="C249" s="78">
        <v>2</v>
      </c>
      <c r="D249" s="78"/>
      <c r="E249" s="113">
        <f>C249/$C$250</f>
        <v>0.15384615384615385</v>
      </c>
      <c r="F249" s="113"/>
    </row>
    <row r="250" spans="2:11">
      <c r="B250" s="37" t="s">
        <v>9</v>
      </c>
      <c r="C250" s="78">
        <f>SUM(C245:D249)</f>
        <v>13</v>
      </c>
      <c r="D250" s="78"/>
      <c r="E250" s="113">
        <f>SUM(E245:F249)</f>
        <v>1</v>
      </c>
      <c r="F250" s="113"/>
    </row>
    <row r="252" spans="2:11" ht="15.75">
      <c r="B252" s="7" t="s">
        <v>117</v>
      </c>
    </row>
    <row r="254" spans="2:11" ht="34.5" customHeight="1">
      <c r="B254" s="111" t="s">
        <v>311</v>
      </c>
      <c r="C254" s="111"/>
      <c r="D254" s="111"/>
      <c r="E254" s="111"/>
      <c r="F254" s="23"/>
      <c r="G254" s="23"/>
      <c r="H254" s="23"/>
    </row>
    <row r="255" spans="2:11" ht="33.75" customHeight="1">
      <c r="B255" s="111" t="s">
        <v>312</v>
      </c>
      <c r="C255" s="111"/>
      <c r="D255" s="111"/>
      <c r="E255" s="111"/>
      <c r="F255" s="2"/>
      <c r="G255" s="2"/>
      <c r="H255" s="2"/>
    </row>
    <row r="256" spans="2:11">
      <c r="B256" s="2"/>
      <c r="C256" s="2"/>
      <c r="D256" s="2"/>
      <c r="E256" s="2"/>
      <c r="F256" s="2"/>
      <c r="G256" s="2"/>
      <c r="H256" s="2"/>
      <c r="I256" s="2"/>
      <c r="J256" s="2"/>
      <c r="K256" s="2"/>
    </row>
    <row r="257" spans="2:11">
      <c r="B257" s="2"/>
      <c r="C257" s="2"/>
      <c r="D257" s="2"/>
      <c r="E257" s="2"/>
      <c r="F257" s="2"/>
      <c r="G257" s="2"/>
      <c r="H257" s="2"/>
      <c r="I257" s="2"/>
      <c r="J257" s="2"/>
      <c r="K257" s="2"/>
    </row>
    <row r="258" spans="2:11">
      <c r="B258" s="2"/>
      <c r="C258" s="2"/>
      <c r="D258" s="2"/>
      <c r="E258" s="2"/>
      <c r="F258" s="2"/>
      <c r="G258" s="2"/>
      <c r="H258" s="2"/>
      <c r="I258" s="2"/>
      <c r="J258" s="2"/>
      <c r="K258" s="2"/>
    </row>
    <row r="259" spans="2:11">
      <c r="B259" s="2"/>
      <c r="C259" s="2"/>
      <c r="D259" s="2"/>
      <c r="E259" s="2"/>
      <c r="F259" s="2"/>
      <c r="G259" s="2"/>
      <c r="H259" s="2"/>
      <c r="I259" s="2"/>
      <c r="J259" s="2"/>
      <c r="K259" s="2"/>
    </row>
    <row r="260" spans="2:11">
      <c r="B260" s="2"/>
      <c r="C260" s="2"/>
      <c r="D260" s="2"/>
      <c r="E260" s="2"/>
      <c r="F260" s="2"/>
      <c r="G260" s="2"/>
      <c r="H260" s="2"/>
      <c r="I260" s="2"/>
      <c r="J260" s="2"/>
      <c r="K260" s="2"/>
    </row>
  </sheetData>
  <mergeCells count="69">
    <mergeCell ref="E247:F247"/>
    <mergeCell ref="E248:F248"/>
    <mergeCell ref="E249:F249"/>
    <mergeCell ref="E250:F250"/>
    <mergeCell ref="B125:D125"/>
    <mergeCell ref="E125:F125"/>
    <mergeCell ref="B196:D196"/>
    <mergeCell ref="C250:D250"/>
    <mergeCell ref="E244:F244"/>
    <mergeCell ref="E245:F245"/>
    <mergeCell ref="C247:D247"/>
    <mergeCell ref="C248:D248"/>
    <mergeCell ref="C249:D249"/>
    <mergeCell ref="B216:D218"/>
    <mergeCell ref="F216:K219"/>
    <mergeCell ref="B240:D242"/>
    <mergeCell ref="C244:D244"/>
    <mergeCell ref="C245:D245"/>
    <mergeCell ref="C246:D246"/>
    <mergeCell ref="E246:F246"/>
    <mergeCell ref="B195:D195"/>
    <mergeCell ref="B190:D190"/>
    <mergeCell ref="B191:D191"/>
    <mergeCell ref="B192:D192"/>
    <mergeCell ref="B193:D193"/>
    <mergeCell ref="B194:D194"/>
    <mergeCell ref="B189:D189"/>
    <mergeCell ref="B173:D173"/>
    <mergeCell ref="B174:D174"/>
    <mergeCell ref="B175:D175"/>
    <mergeCell ref="B176:D176"/>
    <mergeCell ref="B177:D177"/>
    <mergeCell ref="B169:C169"/>
    <mergeCell ref="B170:C170"/>
    <mergeCell ref="B171:C171"/>
    <mergeCell ref="B172:D172"/>
    <mergeCell ref="B188:D188"/>
    <mergeCell ref="B133:D133"/>
    <mergeCell ref="E133:F133"/>
    <mergeCell ref="B134:D134"/>
    <mergeCell ref="E134:F134"/>
    <mergeCell ref="B168:C168"/>
    <mergeCell ref="B128:D128"/>
    <mergeCell ref="E128:F128"/>
    <mergeCell ref="B129:D129"/>
    <mergeCell ref="E129:F129"/>
    <mergeCell ref="B132:D132"/>
    <mergeCell ref="E132:F132"/>
    <mergeCell ref="B12:F12"/>
    <mergeCell ref="B118:D118"/>
    <mergeCell ref="E118:F118"/>
    <mergeCell ref="B119:D119"/>
    <mergeCell ref="E119:F119"/>
    <mergeCell ref="B254:E254"/>
    <mergeCell ref="B255:E255"/>
    <mergeCell ref="B120:D120"/>
    <mergeCell ref="E120:F120"/>
    <mergeCell ref="B121:D121"/>
    <mergeCell ref="E121:F121"/>
    <mergeCell ref="B122:D122"/>
    <mergeCell ref="E122:F122"/>
    <mergeCell ref="B123:D123"/>
    <mergeCell ref="E123:F123"/>
    <mergeCell ref="B124:D124"/>
    <mergeCell ref="E124:F124"/>
    <mergeCell ref="B130:D130"/>
    <mergeCell ref="E130:F130"/>
    <mergeCell ref="B131:D131"/>
    <mergeCell ref="E131:F13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7:I54"/>
  <sheetViews>
    <sheetView zoomScale="80" zoomScaleNormal="80" workbookViewId="0">
      <selection activeCell="B55" sqref="B55"/>
    </sheetView>
  </sheetViews>
  <sheetFormatPr baseColWidth="10" defaultRowHeight="15"/>
  <cols>
    <col min="1" max="1" width="11.42578125" style="1"/>
    <col min="2" max="2" width="59.42578125" style="1" customWidth="1"/>
    <col min="3" max="3" width="63.28515625" style="1" customWidth="1"/>
    <col min="4" max="4" width="49.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7" spans="2:9">
      <c r="B17" s="19" t="s">
        <v>119</v>
      </c>
      <c r="C17" s="19" t="s">
        <v>120</v>
      </c>
      <c r="D17" s="19" t="s">
        <v>121</v>
      </c>
      <c r="E17" s="19" t="s">
        <v>122</v>
      </c>
      <c r="F17" s="19" t="s">
        <v>123</v>
      </c>
      <c r="G17" s="19" t="s">
        <v>124</v>
      </c>
      <c r="H17" s="19" t="s">
        <v>125</v>
      </c>
      <c r="I17" s="18"/>
    </row>
    <row r="18" spans="2:9" ht="35.1" customHeight="1">
      <c r="B18" s="48" t="s">
        <v>272</v>
      </c>
      <c r="C18" s="48" t="s">
        <v>272</v>
      </c>
      <c r="D18" s="48" t="s">
        <v>273</v>
      </c>
      <c r="E18" s="48" t="s">
        <v>274</v>
      </c>
      <c r="F18" s="48" t="s">
        <v>275</v>
      </c>
      <c r="G18" s="48" t="s">
        <v>161</v>
      </c>
      <c r="H18" s="48" t="s">
        <v>160</v>
      </c>
    </row>
    <row r="19" spans="2:9" ht="35.1" customHeight="1">
      <c r="B19" s="13" t="s">
        <v>153</v>
      </c>
      <c r="C19" s="13" t="s">
        <v>153</v>
      </c>
      <c r="D19" s="13" t="s">
        <v>194</v>
      </c>
      <c r="E19" s="13" t="s">
        <v>195</v>
      </c>
      <c r="F19" s="13" t="s">
        <v>192</v>
      </c>
      <c r="G19" s="13" t="s">
        <v>150</v>
      </c>
      <c r="H19" s="13" t="s">
        <v>148</v>
      </c>
    </row>
    <row r="22" spans="2:9" ht="30" customHeight="1">
      <c r="B22" s="49" t="s">
        <v>126</v>
      </c>
      <c r="C22" s="49" t="s">
        <v>128</v>
      </c>
    </row>
    <row r="23" spans="2:9">
      <c r="B23" s="48" t="s">
        <v>276</v>
      </c>
      <c r="C23" s="48" t="s">
        <v>277</v>
      </c>
    </row>
    <row r="24" spans="2:9">
      <c r="B24" s="13" t="s">
        <v>127</v>
      </c>
      <c r="C24" s="13" t="s">
        <v>129</v>
      </c>
    </row>
    <row r="25" spans="2:9" ht="18" customHeight="1"/>
    <row r="27" spans="2:9" ht="92.25" customHeight="1">
      <c r="B27" s="50" t="s">
        <v>130</v>
      </c>
      <c r="C27" s="39" t="s">
        <v>132</v>
      </c>
    </row>
    <row r="28" spans="2:9" ht="48" customHeight="1">
      <c r="B28" s="48" t="s">
        <v>131</v>
      </c>
      <c r="C28" s="51" t="s">
        <v>278</v>
      </c>
    </row>
    <row r="29" spans="2:9" ht="48" customHeight="1">
      <c r="B29" s="13" t="s">
        <v>131</v>
      </c>
      <c r="C29" s="67" t="s">
        <v>204</v>
      </c>
    </row>
    <row r="32" spans="2:9" ht="47.25" customHeight="1">
      <c r="B32" s="49" t="s">
        <v>133</v>
      </c>
    </row>
    <row r="33" spans="2:4">
      <c r="B33" s="48" t="s">
        <v>205</v>
      </c>
    </row>
    <row r="34" spans="2:4">
      <c r="B34" s="13" t="s">
        <v>134</v>
      </c>
    </row>
    <row r="37" spans="2:4" ht="48" customHeight="1">
      <c r="B37" s="49" t="s">
        <v>135</v>
      </c>
      <c r="C37" s="49" t="s">
        <v>136</v>
      </c>
      <c r="D37" s="39" t="s">
        <v>137</v>
      </c>
    </row>
    <row r="38" spans="2:4" ht="60">
      <c r="B38" s="48" t="s">
        <v>105</v>
      </c>
      <c r="C38" s="48" t="s">
        <v>105</v>
      </c>
      <c r="D38" s="51" t="s">
        <v>279</v>
      </c>
    </row>
    <row r="39" spans="2:4" ht="45">
      <c r="B39" s="13" t="s">
        <v>105</v>
      </c>
      <c r="C39" s="13" t="s">
        <v>105</v>
      </c>
      <c r="D39" s="67" t="s">
        <v>196</v>
      </c>
    </row>
    <row r="40" spans="2:4">
      <c r="C40" s="28"/>
    </row>
    <row r="42" spans="2:4" ht="41.25" customHeight="1">
      <c r="B42" s="49" t="s">
        <v>138</v>
      </c>
      <c r="C42" s="50" t="s">
        <v>178</v>
      </c>
    </row>
    <row r="43" spans="2:4" ht="60">
      <c r="B43" s="48" t="s">
        <v>131</v>
      </c>
      <c r="C43" s="51" t="s">
        <v>280</v>
      </c>
    </row>
    <row r="44" spans="2:4" ht="45">
      <c r="B44" s="13" t="s">
        <v>107</v>
      </c>
      <c r="C44" s="67" t="s">
        <v>197</v>
      </c>
    </row>
    <row r="48" spans="2:4" ht="55.5" customHeight="1">
      <c r="B48" s="49" t="s">
        <v>139</v>
      </c>
      <c r="C48" s="49" t="s">
        <v>140</v>
      </c>
    </row>
    <row r="49" spans="2:5">
      <c r="B49" s="68" t="s">
        <v>105</v>
      </c>
      <c r="C49" s="68" t="s">
        <v>206</v>
      </c>
    </row>
    <row r="50" spans="2:5">
      <c r="B50" s="69" t="s">
        <v>105</v>
      </c>
      <c r="C50" s="69" t="s">
        <v>206</v>
      </c>
    </row>
    <row r="51" spans="2:5" ht="45" customHeight="1">
      <c r="B51" s="2"/>
      <c r="C51" s="2"/>
    </row>
    <row r="52" spans="2:5" ht="45">
      <c r="B52" s="50" t="s">
        <v>179</v>
      </c>
      <c r="C52" s="49" t="s">
        <v>141</v>
      </c>
      <c r="D52" s="49" t="s">
        <v>142</v>
      </c>
      <c r="E52" s="49" t="s">
        <v>145</v>
      </c>
    </row>
    <row r="53" spans="2:5" ht="30">
      <c r="B53" s="51" t="s">
        <v>281</v>
      </c>
      <c r="C53" s="48" t="s">
        <v>143</v>
      </c>
      <c r="D53" s="48" t="s">
        <v>143</v>
      </c>
      <c r="E53" s="48" t="s">
        <v>143</v>
      </c>
    </row>
    <row r="54" spans="2:5" ht="30">
      <c r="B54" s="67" t="s">
        <v>198</v>
      </c>
      <c r="C54" s="13" t="s">
        <v>146</v>
      </c>
      <c r="D54" s="13" t="s">
        <v>144</v>
      </c>
      <c r="E54" s="13" t="s">
        <v>144</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E27A1-AD1C-41CE-A736-BE3C67268CFD}">
  <dimension ref="B13:G24"/>
  <sheetViews>
    <sheetView workbookViewId="0">
      <selection activeCell="F19" sqref="F19:G20"/>
    </sheetView>
  </sheetViews>
  <sheetFormatPr baseColWidth="10" defaultRowHeight="15"/>
  <cols>
    <col min="1" max="1" width="11.42578125" style="1"/>
    <col min="2" max="2" width="55.7109375" style="1" bestFit="1" customWidth="1"/>
    <col min="3" max="4" width="11.42578125" style="1"/>
    <col min="5" max="5" width="23.7109375" style="1" customWidth="1"/>
    <col min="6" max="6" width="22.5703125" style="1" customWidth="1"/>
    <col min="7" max="7" width="21.5703125" style="1" customWidth="1"/>
    <col min="8" max="16384" width="11.42578125" style="1"/>
  </cols>
  <sheetData>
    <row r="13" spans="2:7">
      <c r="B13" s="43" t="s">
        <v>164</v>
      </c>
    </row>
    <row r="15" spans="2:7">
      <c r="B15" s="115" t="s">
        <v>165</v>
      </c>
      <c r="C15" s="116" t="s">
        <v>166</v>
      </c>
      <c r="D15" s="116"/>
      <c r="E15" s="116"/>
      <c r="G15" s="44"/>
    </row>
    <row r="16" spans="2:7">
      <c r="B16" s="115"/>
      <c r="C16" s="116" t="s">
        <v>167</v>
      </c>
      <c r="D16" s="116"/>
      <c r="E16" s="45" t="s">
        <v>168</v>
      </c>
      <c r="F16" s="45" t="s">
        <v>169</v>
      </c>
      <c r="G16" s="45" t="s">
        <v>177</v>
      </c>
    </row>
    <row r="17" spans="2:7" ht="26.25" customHeight="1">
      <c r="B17" s="47">
        <v>2016</v>
      </c>
      <c r="C17" s="117" t="s">
        <v>176</v>
      </c>
      <c r="D17" s="117"/>
      <c r="E17" s="118" t="s">
        <v>209</v>
      </c>
      <c r="F17" s="56">
        <v>1</v>
      </c>
      <c r="G17" s="57">
        <v>5000000</v>
      </c>
    </row>
    <row r="18" spans="2:7" ht="26.25" customHeight="1">
      <c r="B18" s="47">
        <v>2015</v>
      </c>
      <c r="C18" s="117"/>
      <c r="D18" s="117"/>
      <c r="E18" s="118"/>
      <c r="F18" s="56">
        <v>1</v>
      </c>
      <c r="G18" s="57">
        <v>4535500</v>
      </c>
    </row>
    <row r="19" spans="2:7" ht="26.25" customHeight="1">
      <c r="B19" s="47">
        <v>2014</v>
      </c>
      <c r="C19" s="117"/>
      <c r="D19" s="117"/>
      <c r="E19" s="118"/>
      <c r="F19" s="56" t="s">
        <v>271</v>
      </c>
      <c r="G19" s="56" t="s">
        <v>271</v>
      </c>
    </row>
    <row r="20" spans="2:7" ht="26.25" customHeight="1">
      <c r="B20" s="47">
        <v>2013</v>
      </c>
      <c r="C20" s="117"/>
      <c r="D20" s="117"/>
      <c r="E20" s="118"/>
      <c r="F20" s="56" t="s">
        <v>271</v>
      </c>
      <c r="G20" s="56" t="s">
        <v>271</v>
      </c>
    </row>
    <row r="21" spans="2:7">
      <c r="B21" s="44"/>
      <c r="C21" s="44"/>
      <c r="D21" s="44"/>
      <c r="E21" s="44"/>
      <c r="F21" s="44"/>
      <c r="G21" s="44"/>
    </row>
    <row r="22" spans="2:7">
      <c r="B22" s="44" t="s">
        <v>170</v>
      </c>
      <c r="C22" s="46"/>
      <c r="D22" s="46"/>
      <c r="E22" s="44"/>
      <c r="F22" s="44"/>
      <c r="G22" s="44"/>
    </row>
    <row r="23" spans="2:7">
      <c r="B23" s="44" t="s">
        <v>171</v>
      </c>
      <c r="C23" s="44"/>
      <c r="D23" s="44"/>
      <c r="E23" s="44"/>
      <c r="F23" s="44"/>
      <c r="G23" s="44"/>
    </row>
    <row r="24" spans="2:7">
      <c r="B24" s="44" t="s">
        <v>172</v>
      </c>
      <c r="C24" s="44"/>
      <c r="D24" s="44"/>
      <c r="E24" s="44"/>
      <c r="F24" s="44"/>
      <c r="G24" s="44"/>
    </row>
  </sheetData>
  <mergeCells count="5">
    <mergeCell ref="B15:B16"/>
    <mergeCell ref="C15:E15"/>
    <mergeCell ref="C16:D16"/>
    <mergeCell ref="C17:D20"/>
    <mergeCell ref="E17:E20"/>
  </mergeCells>
  <phoneticPr fontId="26"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Presentación</vt:lpstr>
      <vt:lpstr>Informe hasta el 2018</vt:lpstr>
      <vt:lpstr>Egresados 2020</vt:lpstr>
      <vt:lpstr>Empleadores</vt:lpstr>
      <vt:lpstr>OLE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Brigitte Angelica</cp:lastModifiedBy>
  <dcterms:created xsi:type="dcterms:W3CDTF">2018-09-28T15:27:34Z</dcterms:created>
  <dcterms:modified xsi:type="dcterms:W3CDTF">2020-08-03T23:07:21Z</dcterms:modified>
</cp:coreProperties>
</file>