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174" i="62" l="1"/>
  <c r="D171" i="62"/>
  <c r="D172" i="62"/>
  <c r="D173" i="62"/>
  <c r="C41" i="62"/>
  <c r="C364" i="62"/>
  <c r="C67" i="62"/>
  <c r="C94" i="62"/>
  <c r="D200" i="62"/>
  <c r="D40" i="62"/>
  <c r="D41" i="62"/>
  <c r="D39" i="62"/>
  <c r="C400" i="62"/>
  <c r="C401" i="62"/>
  <c r="C402" i="62"/>
  <c r="C403" i="62"/>
  <c r="C399" i="62"/>
  <c r="I385" i="62"/>
  <c r="I384" i="62"/>
  <c r="C383" i="62"/>
  <c r="C382" i="62"/>
  <c r="H364" i="62"/>
  <c r="H363" i="62"/>
  <c r="C365" i="62"/>
  <c r="C366" i="62"/>
  <c r="C367" i="62"/>
  <c r="C315" i="62"/>
  <c r="C314" i="62"/>
  <c r="C291" i="62"/>
  <c r="C292" i="62"/>
  <c r="C293" i="62"/>
  <c r="C294" i="62"/>
  <c r="C290" i="62"/>
  <c r="E236" i="62"/>
  <c r="E199" i="62"/>
  <c r="E198" i="62"/>
  <c r="K128" i="62"/>
  <c r="K129" i="62"/>
  <c r="K127" i="62"/>
  <c r="E128" i="62"/>
  <c r="E129" i="62"/>
  <c r="E130" i="62"/>
  <c r="E131" i="62"/>
  <c r="E132" i="62"/>
  <c r="E127" i="62"/>
  <c r="D91" i="62"/>
  <c r="D92" i="62"/>
  <c r="D93" i="62"/>
  <c r="D94" i="62"/>
  <c r="D90" i="62"/>
  <c r="D65" i="62"/>
  <c r="D66" i="62"/>
  <c r="D67" i="62"/>
  <c r="D64" i="62"/>
  <c r="D170" i="62"/>
  <c r="D174" i="62"/>
  <c r="G67" i="62"/>
  <c r="G41" i="62"/>
  <c r="G40" i="62"/>
  <c r="J235" i="62"/>
  <c r="J236" i="62"/>
  <c r="G65" i="62"/>
  <c r="G39" i="62"/>
  <c r="G90" i="62"/>
  <c r="G91" i="62"/>
  <c r="G92" i="62"/>
  <c r="G94" i="62"/>
  <c r="G93" i="62"/>
  <c r="J234" i="62"/>
  <c r="G64" i="62"/>
  <c r="G66" i="62"/>
</calcChain>
</file>

<file path=xl/sharedStrings.xml><?xml version="1.0" encoding="utf-8"?>
<sst xmlns="http://schemas.openxmlformats.org/spreadsheetml/2006/main" count="390" uniqueCount="207">
  <si>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</si>
  <si>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</si>
  <si>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</si>
  <si>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</si>
  <si>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</si>
  <si>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</si>
  <si>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</si>
  <si>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</si>
  <si>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</si>
  <si>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</si>
  <si>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</si>
  <si>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</si>
  <si>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</si>
  <si>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</si>
  <si>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</si>
  <si>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</si>
  <si>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</si>
  <si>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</si>
  <si>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</si>
  <si>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</si>
  <si>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</si>
  <si>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</si>
  <si>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</si>
  <si>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</si>
  <si>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</si>
  <si>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</si>
  <si>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</si>
  <si>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</si>
  <si>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</si>
  <si>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</si>
  <si>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</si>
  <si>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</si>
  <si>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</si>
  <si>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</si>
  <si>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</si>
  <si>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</si>
  <si>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</si>
  <si>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</si>
  <si>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</si>
  <si>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</si>
  <si>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</si>
  <si>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</si>
  <si>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</si>
  <si>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</si>
  <si>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</si>
  <si>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</si>
  <si>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</si>
  <si>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</si>
  <si>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</si>
  <si>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</si>
  <si>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</si>
  <si>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</si>
  <si>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</si>
  <si>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</si>
  <si>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</si>
  <si>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</si>
  <si>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</si>
  <si>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</si>
  <si>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</si>
  <si>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</si>
  <si>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</si>
  <si>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</si>
  <si>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</si>
  <si>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</si>
  <si>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</si>
  <si>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</si>
  <si>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</si>
  <si>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</si>
  <si>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</si>
  <si>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</si>
  <si>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</si>
  <si>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</si>
  <si>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</si>
  <si>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</si>
  <si>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</si>
  <si>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</si>
  <si>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</si>
  <si>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</si>
  <si>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</si>
  <si>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</si>
  <si>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</si>
  <si>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</si>
  <si>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</si>
  <si>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</si>
  <si>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</si>
  <si>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</si>
  <si>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</si>
  <si>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</si>
  <si>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</si>
  <si>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</si>
  <si>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</si>
  <si>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</si>
  <si>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</si>
  <si>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</si>
  <si>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</si>
  <si>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</si>
  <si>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</si>
  <si>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</si>
  <si>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</si>
  <si>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</si>
  <si>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</si>
  <si>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</si>
  <si>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</si>
  <si>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</si>
  <si>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</si>
  <si>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</si>
  <si>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</si>
  <si>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</si>
  <si>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</si>
  <si>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</si>
  <si>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</si>
  <si>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</si>
  <si>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</si>
  <si>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</si>
  <si>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</si>
  <si>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TOTAL</t>
  </si>
  <si>
    <t>no</t>
  </si>
  <si>
    <t xml:space="preserve">no </t>
  </si>
  <si>
    <t>SIN RESPUESTA</t>
  </si>
  <si>
    <t>INTRODUCCIÓN:</t>
  </si>
  <si>
    <t>Equipo de trabajo</t>
  </si>
  <si>
    <t>No sabe</t>
  </si>
  <si>
    <t>Sin respuesta</t>
  </si>
  <si>
    <t>Pereira</t>
  </si>
  <si>
    <t>Contrato a término fijo</t>
  </si>
  <si>
    <t xml:space="preserve">Empleado de empresa particular  </t>
  </si>
  <si>
    <t xml:space="preserve">Privada 	</t>
  </si>
  <si>
    <t>Ocupaciones en  Salud</t>
  </si>
  <si>
    <t>Servicios Sociales y de Salud</t>
  </si>
  <si>
    <t>más de 6 SMLV</t>
  </si>
  <si>
    <t>Educación</t>
  </si>
  <si>
    <t xml:space="preserve">Empleado del gobierno	  </t>
  </si>
  <si>
    <t>Contrato a término indefinido</t>
  </si>
  <si>
    <t>Pública</t>
  </si>
  <si>
    <t>entre 3 SMLV y menos de 4 SMLV</t>
  </si>
  <si>
    <t>Agricultura, ganadería, Caza y Silvicultura</t>
  </si>
  <si>
    <t>entre 5 SMLV y menos de 6 SMLV</t>
  </si>
  <si>
    <t>Maestría en Gerencia en Sistemas de Salud</t>
  </si>
  <si>
    <t>Servicios Integrales de Salud</t>
  </si>
  <si>
    <t>Cra 11 #48-149</t>
  </si>
  <si>
    <t>vehurtado@utp.edu.co</t>
  </si>
  <si>
    <t>Direccion medica</t>
  </si>
  <si>
    <t>Directora Medica</t>
  </si>
  <si>
    <t>Gerente General</t>
  </si>
  <si>
    <t>Rosaralda</t>
  </si>
  <si>
    <t>FUNDACION HOGARES CLARET</t>
  </si>
  <si>
    <t>CLL 11 No. 23-41</t>
  </si>
  <si>
    <t>jorge.orrego@fundacionhogaresclaret.org</t>
  </si>
  <si>
    <t>Ocupaciones de Dirección y Gerencia</t>
  </si>
  <si>
    <t>dirección</t>
  </si>
  <si>
    <t>director terapeutico regional</t>
  </si>
  <si>
    <t>director terapeutico nacional</t>
  </si>
  <si>
    <t>risaralda</t>
  </si>
  <si>
    <t>pereira</t>
  </si>
  <si>
    <t>colombia</t>
  </si>
  <si>
    <t>Cafesalud</t>
  </si>
  <si>
    <t>AV 30 DE AGOSTO #46-75</t>
  </si>
  <si>
    <t>leidydayana.lopez@utp.edu.co</t>
  </si>
  <si>
    <t xml:space="preserve">De Economía Mixta    </t>
  </si>
  <si>
    <t>OPERACIONES</t>
  </si>
  <si>
    <t>COORDINACION DE CARTERA REGIONAL</t>
  </si>
  <si>
    <t>DIRECTOR OPERATIVO</t>
  </si>
  <si>
    <t>RISARALDA</t>
  </si>
  <si>
    <t>PEREIRA</t>
  </si>
  <si>
    <t>COLOMBIA</t>
  </si>
  <si>
    <t>diego.pena@utp.edu.co</t>
  </si>
  <si>
    <t xml:space="preserve">Trabajador  independiente    (Sector público o privado)  </t>
  </si>
  <si>
    <t>linamar13@yahoo.com</t>
  </si>
  <si>
    <t>Gobernación de Risaralda</t>
  </si>
  <si>
    <t>Calle 19 No 13 -17</t>
  </si>
  <si>
    <t>jgmoreno@utp.edu.co</t>
  </si>
  <si>
    <t>Secretaria de Salud</t>
  </si>
  <si>
    <t xml:space="preserve">Coordinador de red </t>
  </si>
  <si>
    <t>Director Operativo de prestación de Servicios</t>
  </si>
  <si>
    <t>COOMEVA EPS</t>
  </si>
  <si>
    <t>AVENIDA CIRCUNVALAR No. 3 B - 16</t>
  </si>
  <si>
    <t>3313301 Ext. 131</t>
  </si>
  <si>
    <t>luzs_ortiz@hotmail.com</t>
  </si>
  <si>
    <t>Aseguramiento</t>
  </si>
  <si>
    <t>Directora Regional de Salud - Eje Cafetero</t>
  </si>
  <si>
    <t>Gerencia Regional</t>
  </si>
  <si>
    <t>ASOCIACIÓN DE HOSPITALES DE RISARALDA</t>
  </si>
  <si>
    <t xml:space="preserve">Cra 27 No 80-88 </t>
  </si>
  <si>
    <t>olgaluciazuluaga@hotmail.com</t>
  </si>
  <si>
    <t>gerencial</t>
  </si>
  <si>
    <t>Directora Ejecutiva</t>
  </si>
  <si>
    <t>Presidente junta directiva</t>
  </si>
  <si>
    <t>rigossa@gmail.com</t>
  </si>
  <si>
    <t xml:space="preserve">Empresario/Empleador   </t>
  </si>
  <si>
    <t>Comfamiliar Risaralda</t>
  </si>
  <si>
    <t>Avenida Circunvalar 3-01</t>
  </si>
  <si>
    <t>3135700 ext 2486</t>
  </si>
  <si>
    <t>luzp@utp.edu.co</t>
  </si>
  <si>
    <t>entre 4 SMLV y menos de 5 SMLV</t>
  </si>
  <si>
    <t>subdirección administrativa</t>
  </si>
  <si>
    <t>Coordinador de competitividad y proyectos</t>
  </si>
  <si>
    <t>Subdirector administrativo</t>
  </si>
  <si>
    <t>Evaluación Docente</t>
  </si>
  <si>
    <t xml:space="preserve">Los proceso a realizar durante el desarrollo y presentación de trabajos de grado deben ser mejorados, asi como la comunicación con el estudiante. </t>
  </si>
  <si>
    <t>Mayor difusión del programa, contenido y docentes</t>
  </si>
  <si>
    <t>Fortalecer la participacion de docentes con mayor influencia en el sector</t>
  </si>
  <si>
    <t>Se sugiere contar con una programación de docentes por periodo académico que permita mantener o subir el nivel de la maestría, por tanto para ello se debe generar un mercadeo importante de la maestría que garantice en número de estudiantes para el equilibrio financiero del programa y la calidad de los docentes</t>
  </si>
  <si>
    <t>Mayor difusión del programa</t>
  </si>
  <si>
    <t>Falta estructurar el programa y mejorar la calidad de los docentes</t>
  </si>
  <si>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</si>
  <si>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</si>
  <si>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Maestría en Gerencia en Sistemas de Salud</t>
    </r>
    <r>
      <rPr>
        <sz val="14"/>
        <color indexed="8"/>
        <rFont val="Calibri"/>
        <family val="2"/>
      </rPr>
      <t xml:space="preserve"> 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 Historial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</si>
</sst>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2" applyNumberFormat="0" applyAlignment="0" applyProtection="0"/>
    <xf numFmtId="0" fontId="8" fillId="21" borderId="13" applyNumberFormat="0" applyAlignment="0" applyProtection="0"/>
    <xf numFmtId="0" fontId="9" fillId="0" borderId="14"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2"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5" applyNumberFormat="0" applyFont="0" applyAlignment="0" applyProtection="0"/>
    <xf numFmtId="9" fontId="5" fillId="0" borderId="0" applyFont="0" applyFill="0" applyBorder="0" applyAlignment="0" applyProtection="0"/>
    <xf numFmtId="0" fontId="14" fillId="20" borderId="16"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7" applyNumberFormat="0" applyFill="0" applyAlignment="0" applyProtection="0"/>
    <xf numFmtId="0" fontId="10" fillId="0" borderId="18" applyNumberFormat="0" applyFill="0" applyAlignment="0" applyProtection="0"/>
    <xf numFmtId="0" fontId="19" fillId="0" borderId="19" applyNumberFormat="0" applyFill="0" applyAlignment="0" applyProtection="0"/>
  </cellStyleXfs>
  <cellXfs count="89">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10" xfId="0" applyFill="1" applyBorder="1"/>
    <xf numFmtId="0" fontId="0" fillId="32" borderId="6" xfId="0" applyFill="1" applyBorder="1"/>
    <xf numFmtId="0" fontId="0" fillId="32" borderId="11" xfId="0" applyFill="1" applyBorder="1"/>
    <xf numFmtId="0" fontId="0" fillId="32" borderId="9" xfId="0" applyFill="1" applyBorder="1"/>
    <xf numFmtId="0" fontId="0" fillId="32" borderId="7" xfId="0" applyFill="1" applyBorder="1"/>
    <xf numFmtId="0" fontId="0" fillId="32" borderId="8" xfId="0" applyFill="1" applyBorder="1"/>
    <xf numFmtId="0" fontId="0" fillId="32" borderId="0" xfId="0" applyFill="1" applyBorder="1" applyAlignment="1"/>
    <xf numFmtId="0" fontId="19" fillId="32" borderId="5" xfId="0" applyFont="1" applyFill="1" applyBorder="1" applyAlignment="1">
      <alignment horizontal="center"/>
    </xf>
    <xf numFmtId="0" fontId="0" fillId="32" borderId="6" xfId="0" applyFill="1" applyBorder="1" applyAlignment="1"/>
    <xf numFmtId="0" fontId="0" fillId="32" borderId="1" xfId="0" applyFill="1" applyBorder="1" applyAlignment="1">
      <alignment horizontal="center"/>
    </xf>
    <xf numFmtId="0" fontId="0" fillId="32" borderId="1" xfId="0" applyFill="1" applyBorder="1" applyAlignment="1">
      <alignment horizontal="center" vertical="center"/>
    </xf>
    <xf numFmtId="0" fontId="19" fillId="32" borderId="0" xfId="0" applyFont="1" applyFill="1" applyBorder="1" applyAlignment="1">
      <alignment horizontal="center"/>
    </xf>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28" fillId="32" borderId="0" xfId="0" applyFont="1" applyFill="1" applyAlignment="1">
      <alignment horizontal="left" vertical="top"/>
    </xf>
    <xf numFmtId="0" fontId="28" fillId="32" borderId="0" xfId="0" applyFont="1" applyFill="1" applyAlignment="1">
      <alignment horizontal="center" vertical="center" wrapText="1"/>
    </xf>
    <xf numFmtId="0" fontId="26" fillId="32" borderId="1" xfId="0" applyFont="1" applyFill="1" applyBorder="1" applyAlignment="1">
      <alignment horizontal="center" vertical="center" wrapText="1"/>
    </xf>
    <xf numFmtId="3" fontId="25" fillId="32" borderId="1" xfId="0" applyNumberFormat="1" applyFont="1" applyFill="1" applyBorder="1" applyAlignment="1">
      <alignment horizontal="center"/>
    </xf>
    <xf numFmtId="0" fontId="21" fillId="32" borderId="1" xfId="0" applyFont="1" applyFill="1" applyBorder="1" applyAlignment="1">
      <alignment horizontal="center" vertical="top" wrapText="1"/>
    </xf>
    <xf numFmtId="0" fontId="32" fillId="32" borderId="1" xfId="0" applyFont="1" applyFill="1" applyBorder="1" applyAlignment="1">
      <alignment horizontal="center" vertical="center" wrapText="1"/>
    </xf>
    <xf numFmtId="0" fontId="0" fillId="32" borderId="2" xfId="0" applyFill="1" applyBorder="1" applyAlignment="1">
      <alignment horizontal="center"/>
    </xf>
    <xf numFmtId="0" fontId="0" fillId="32" borderId="3" xfId="0" applyFill="1" applyBorder="1" applyAlignment="1">
      <alignment horizontal="center"/>
    </xf>
    <xf numFmtId="0" fontId="20" fillId="32" borderId="1" xfId="0" applyFont="1" applyFill="1" applyBorder="1" applyAlignment="1">
      <alignment horizontal="center" wrapText="1"/>
    </xf>
    <xf numFmtId="9" fontId="5" fillId="32" borderId="1" xfId="33" applyFont="1" applyFill="1" applyBorder="1" applyAlignment="1">
      <alignment horizontal="center"/>
    </xf>
    <xf numFmtId="0" fontId="0" fillId="0" borderId="1" xfId="0"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9" fontId="5" fillId="32" borderId="2" xfId="33" applyFont="1" applyFill="1" applyBorder="1" applyAlignment="1">
      <alignment horizontal="center"/>
    </xf>
    <xf numFmtId="9" fontId="5" fillId="32" borderId="3" xfId="33" applyFont="1" applyFill="1" applyBorder="1" applyAlignment="1">
      <alignment horizontal="center"/>
    </xf>
    <xf numFmtId="0" fontId="0" fillId="32" borderId="0" xfId="0" applyFill="1" applyBorder="1" applyAlignment="1">
      <alignment horizontal="center"/>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1" xfId="0" applyFill="1" applyBorder="1" applyAlignment="1">
      <alignment horizontal="center"/>
    </xf>
    <xf numFmtId="0" fontId="24" fillId="32" borderId="1" xfId="0" applyFont="1" applyFill="1" applyBorder="1" applyAlignment="1">
      <alignment horizontal="center"/>
    </xf>
    <xf numFmtId="0" fontId="27" fillId="32" borderId="1" xfId="0" applyFont="1" applyFill="1" applyBorder="1" applyAlignment="1">
      <alignment horizontal="center" vertical="center" wrapText="1"/>
    </xf>
    <xf numFmtId="0" fontId="19"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31" fillId="32" borderId="0" xfId="0" applyFont="1" applyFill="1" applyAlignment="1">
      <alignment horizontal="left" vertical="center" wrapText="1"/>
    </xf>
    <xf numFmtId="0" fontId="19" fillId="32" borderId="20" xfId="0" applyFont="1"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3" fillId="32" borderId="0" xfId="0" applyFont="1" applyFill="1" applyAlignment="1">
      <alignment horizontal="left" vertical="top" wrapText="1"/>
    </xf>
    <xf numFmtId="0" fontId="3" fillId="32" borderId="0" xfId="0" applyFont="1" applyFill="1" applyAlignment="1">
      <alignment horizontal="center" vertical="center"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30%</c:v>
                  </c:pt>
                  <c:pt idx="1">
                    <c:v>70%</c:v>
                  </c:pt>
                  <c:pt idx="2">
                    <c:v>0%</c:v>
                  </c:pt>
                  <c:pt idx="3">
                    <c:v>100%</c:v>
                  </c:pt>
                </c:lvl>
                <c:lvl>
                  <c:pt idx="0">
                    <c:v>Casado(a)/unión libre</c:v>
                  </c:pt>
                  <c:pt idx="1">
                    <c:v>Soltero</c:v>
                  </c:pt>
                  <c:pt idx="2">
                    <c:v>Otro</c:v>
                  </c:pt>
                  <c:pt idx="3">
                    <c:v>Total</c:v>
                  </c:pt>
                </c:lvl>
              </c:multiLvlStrCache>
            </c:multiLvlStrRef>
          </c:cat>
          <c:val>
            <c:numRef>
              <c:f>Egresados!$G$64:$G$66</c:f>
              <c:numCache>
                <c:formatCode>0%</c:formatCode>
                <c:ptCount val="3"/>
                <c:pt idx="0">
                  <c:v>0.3</c:v>
                </c:pt>
                <c:pt idx="1">
                  <c:v>0.7</c:v>
                </c:pt>
                <c:pt idx="2">
                  <c:v>0</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Egresados!$B$314:$B$315</c:f>
              <c:strCache>
                <c:ptCount val="2"/>
                <c:pt idx="0">
                  <c:v>Si</c:v>
                </c:pt>
                <c:pt idx="1">
                  <c:v>No</c:v>
                </c:pt>
              </c:strCache>
            </c:strRef>
          </c:cat>
          <c:val>
            <c:numRef>
              <c:f>Egresados!$C$314:$C$315</c:f>
              <c:numCache>
                <c:formatCode>0%</c:formatCode>
                <c:ptCount val="2"/>
                <c:pt idx="0">
                  <c:v>0.3</c:v>
                </c:pt>
                <c:pt idx="1">
                  <c:v>0.7</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0.4</c:v>
                </c:pt>
                <c:pt idx="1">
                  <c:v>0.6</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60%</c:v>
                  </c:pt>
                  <c:pt idx="1">
                    <c:v>20%</c:v>
                  </c:pt>
                  <c:pt idx="2">
                    <c:v>20%</c:v>
                  </c:pt>
                  <c:pt idx="3">
                    <c:v>0%</c:v>
                  </c:pt>
                </c:lvl>
                <c:lvl>
                  <c:pt idx="0">
                    <c:v>0</c:v>
                  </c:pt>
                  <c:pt idx="1">
                    <c:v>1</c:v>
                  </c:pt>
                  <c:pt idx="2">
                    <c:v>2</c:v>
                  </c:pt>
                  <c:pt idx="3">
                    <c:v>Más de 2</c:v>
                  </c:pt>
                </c:lvl>
              </c:multiLvlStrCache>
            </c:multiLvlStrRef>
          </c:cat>
          <c:val>
            <c:numRef>
              <c:f>Egresados!$G$90:$G$93</c:f>
              <c:numCache>
                <c:formatCode>0%</c:formatCode>
                <c:ptCount val="4"/>
                <c:pt idx="0">
                  <c:v>0.6</c:v>
                </c:pt>
                <c:pt idx="1">
                  <c:v>0.2</c:v>
                </c:pt>
                <c:pt idx="2">
                  <c:v>0.2</c:v>
                </c:pt>
                <c:pt idx="3">
                  <c:v>0</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60%</c:v>
                  </c:pt>
                  <c:pt idx="1">
                    <c:v>20%</c:v>
                  </c:pt>
                  <c:pt idx="2">
                    <c:v>20%</c:v>
                  </c:pt>
                  <c:pt idx="3">
                    <c:v>0%</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0.7</c:v>
                </c:pt>
                <c:pt idx="1">
                  <c:v>0</c:v>
                </c:pt>
                <c:pt idx="2">
                  <c:v>0.3</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Egresados!$B$170:$B$173</c:f>
              <c:strCache>
                <c:ptCount val="4"/>
                <c:pt idx="0">
                  <c:v>Educación</c:v>
                </c:pt>
                <c:pt idx="1">
                  <c:v>Agricultura, ganadería, Caza y Silvicultura</c:v>
                </c:pt>
                <c:pt idx="2">
                  <c:v>Servicios Sociales y de Salud</c:v>
                </c:pt>
                <c:pt idx="3">
                  <c:v>Sin respuesta</c:v>
                </c:pt>
              </c:strCache>
            </c:strRef>
          </c:cat>
          <c:val>
            <c:numRef>
              <c:f>Egresados!$D$170:$D$173</c:f>
              <c:numCache>
                <c:formatCode>0%</c:formatCode>
                <c:ptCount val="4"/>
                <c:pt idx="0">
                  <c:v>0</c:v>
                </c:pt>
                <c:pt idx="1">
                  <c:v>0</c:v>
                </c:pt>
                <c:pt idx="2">
                  <c:v>0.7</c:v>
                </c:pt>
                <c:pt idx="3">
                  <c:v>0.3</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Egresados!$E$198:$E$199</c:f>
              <c:numCache>
                <c:formatCode>0%</c:formatCode>
                <c:ptCount val="2"/>
                <c:pt idx="0">
                  <c:v>0.6</c:v>
                </c:pt>
                <c:pt idx="1">
                  <c:v>0.4</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Egresados!$E$199</c:f>
              <c:numCache>
                <c:formatCode>0%</c:formatCode>
                <c:ptCount val="1"/>
                <c:pt idx="0">
                  <c:v>0.4</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Egresados!$J$233</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Egresados!$H$234:$I$235</c:f>
              <c:strCache>
                <c:ptCount val="2"/>
                <c:pt idx="0">
                  <c:v>Si</c:v>
                </c:pt>
                <c:pt idx="1">
                  <c:v>No</c:v>
                </c:pt>
              </c:strCache>
            </c:strRef>
          </c:cat>
          <c:val>
            <c:numRef>
              <c:f>Egresados!$J$234:$J$235</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Egresados!$C$290:$C$294</c:f>
              <c:numCache>
                <c:formatCode>0%</c:formatCode>
                <c:ptCount val="5"/>
                <c:pt idx="0">
                  <c:v>0</c:v>
                </c:pt>
                <c:pt idx="1">
                  <c:v>0</c:v>
                </c:pt>
                <c:pt idx="2">
                  <c:v>0.2</c:v>
                </c:pt>
                <c:pt idx="3">
                  <c:v>0.5</c:v>
                </c:pt>
                <c:pt idx="4">
                  <c:v>0.3</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268941</xdr:colOff>
      <xdr:row>0</xdr:row>
      <xdr:rowOff>80682</xdr:rowOff>
    </xdr:from>
    <xdr:to>
      <xdr:col>16</xdr:col>
      <xdr:colOff>72838</xdr:colOff>
      <xdr:row>10</xdr:row>
      <xdr:rowOff>165847</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1068294" y="80682"/>
          <a:ext cx="11794191" cy="195281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Maestría en Gerencia en Sistemas de Salud</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7471</xdr:colOff>
      <xdr:row>13</xdr:row>
      <xdr:rowOff>22412</xdr:rowOff>
    </xdr:from>
    <xdr:to>
      <xdr:col>13</xdr:col>
      <xdr:colOff>493427</xdr:colOff>
      <xdr:row>32</xdr:row>
      <xdr:rowOff>8816</xdr:rowOff>
    </xdr:to>
    <xdr:pic>
      <xdr:nvPicPr>
        <xdr:cNvPr id="5" name="Imagen 4">
          <a:extLst>
            <a:ext uri="{FF2B5EF4-FFF2-40B4-BE49-F238E27FC236}">
              <a16:creationId xmlns:a16="http://schemas.microsoft.com/office/drawing/2014/main" id="{23340774-7B88-4973-B856-E0C2D33897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6824" y="2450353"/>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177</xdr:row>
      <xdr:rowOff>19050</xdr:rowOff>
    </xdr:from>
    <xdr:to>
      <xdr:col>4</xdr:col>
      <xdr:colOff>1670050</xdr:colOff>
      <xdr:row>191</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195</xdr:row>
      <xdr:rowOff>57150</xdr:rowOff>
    </xdr:from>
    <xdr:to>
      <xdr:col>11</xdr:col>
      <xdr:colOff>222250</xdr:colOff>
      <xdr:row>206</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237</xdr:row>
      <xdr:rowOff>177800</xdr:rowOff>
    </xdr:from>
    <xdr:to>
      <xdr:col>5</xdr:col>
      <xdr:colOff>152400</xdr:colOff>
      <xdr:row>252</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280</xdr:row>
      <xdr:rowOff>165100</xdr:rowOff>
    </xdr:from>
    <xdr:to>
      <xdr:col>9</xdr:col>
      <xdr:colOff>622300</xdr:colOff>
      <xdr:row>295</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307</xdr:row>
      <xdr:rowOff>19050</xdr:rowOff>
    </xdr:from>
    <xdr:to>
      <xdr:col>8</xdr:col>
      <xdr:colOff>590550</xdr:colOff>
      <xdr:row>321</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1877786</xdr:colOff>
      <xdr:row>14</xdr:row>
      <xdr:rowOff>30123</xdr:rowOff>
    </xdr:from>
    <xdr:to>
      <xdr:col>6</xdr:col>
      <xdr:colOff>2739573</xdr:colOff>
      <xdr:row>32</xdr:row>
      <xdr:rowOff>81643</xdr:rowOff>
    </xdr:to>
    <xdr:pic>
      <xdr:nvPicPr>
        <xdr:cNvPr id="3" name="Imagen 2">
          <a:extLst>
            <a:ext uri="{FF2B5EF4-FFF2-40B4-BE49-F238E27FC236}">
              <a16:creationId xmlns:a16="http://schemas.microsoft.com/office/drawing/2014/main" id="{02CE411A-E80E-4B74-8F61-8F27163628B6}"/>
            </a:ext>
          </a:extLst>
        </xdr:cNvPr>
        <xdr:cNvPicPr>
          <a:picLocks noChangeAspect="1"/>
        </xdr:cNvPicPr>
      </xdr:nvPicPr>
      <xdr:blipFill>
        <a:blip xmlns:r="http://schemas.openxmlformats.org/officeDocument/2006/relationships" r:embed="rId14"/>
        <a:stretch>
          <a:fillRect/>
        </a:stretch>
      </xdr:blipFill>
      <xdr:spPr>
        <a:xfrm>
          <a:off x="2676072" y="2896694"/>
          <a:ext cx="9887858" cy="33172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abSelected="1" topLeftCell="A59" zoomScale="70" zoomScaleNormal="70" workbookViewId="0">
      <selection activeCell="B66" sqref="B66:O66"/>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9" t="s">
        <v>119</v>
      </c>
      <c r="C46" s="49"/>
      <c r="D46" s="49"/>
      <c r="E46" s="49"/>
      <c r="F46" s="49"/>
      <c r="G46" s="49"/>
      <c r="H46" s="49"/>
      <c r="I46" s="49"/>
      <c r="J46" s="49"/>
      <c r="K46" s="49"/>
      <c r="L46" s="49"/>
      <c r="M46" s="49"/>
      <c r="N46" s="49"/>
      <c r="O46" s="49"/>
    </row>
    <row r="47" spans="2:18" ht="409.6" customHeight="1">
      <c r="B47" s="50" t="s">
        <v>206</v>
      </c>
      <c r="C47" s="50"/>
      <c r="D47" s="50"/>
      <c r="E47" s="50"/>
      <c r="F47" s="50"/>
      <c r="G47" s="50"/>
      <c r="H47" s="50"/>
      <c r="I47" s="50"/>
      <c r="J47" s="50"/>
      <c r="K47" s="50"/>
      <c r="L47" s="50"/>
      <c r="M47" s="50"/>
      <c r="N47" s="50"/>
      <c r="O47" s="50"/>
      <c r="R47" s="32"/>
    </row>
    <row r="48" spans="2:18" ht="14.5" customHeight="1">
      <c r="B48" s="50"/>
      <c r="C48" s="50"/>
      <c r="D48" s="50"/>
      <c r="E48" s="50"/>
      <c r="F48" s="50"/>
      <c r="G48" s="50"/>
      <c r="H48" s="50"/>
      <c r="I48" s="50"/>
      <c r="J48" s="50"/>
      <c r="K48" s="50"/>
      <c r="L48" s="50"/>
      <c r="M48" s="50"/>
      <c r="N48" s="50"/>
      <c r="O48" s="50"/>
    </row>
    <row r="49" spans="2:15" ht="14.5" customHeight="1">
      <c r="B49" s="50"/>
      <c r="C49" s="50"/>
      <c r="D49" s="50"/>
      <c r="E49" s="50"/>
      <c r="F49" s="50"/>
      <c r="G49" s="50"/>
      <c r="H49" s="50"/>
      <c r="I49" s="50"/>
      <c r="J49" s="50"/>
      <c r="K49" s="50"/>
      <c r="L49" s="50"/>
      <c r="M49" s="50"/>
      <c r="N49" s="50"/>
      <c r="O49" s="50"/>
    </row>
    <row r="50" spans="2:15" ht="14.5" customHeight="1">
      <c r="B50" s="50"/>
      <c r="C50" s="50"/>
      <c r="D50" s="50"/>
      <c r="E50" s="50"/>
      <c r="F50" s="50"/>
      <c r="G50" s="50"/>
      <c r="H50" s="50"/>
      <c r="I50" s="50"/>
      <c r="J50" s="50"/>
      <c r="K50" s="50"/>
      <c r="L50" s="50"/>
      <c r="M50" s="50"/>
      <c r="N50" s="50"/>
      <c r="O50" s="50"/>
    </row>
    <row r="51" spans="2:15" ht="14.5" customHeight="1">
      <c r="B51" s="50"/>
      <c r="C51" s="50"/>
      <c r="D51" s="50"/>
      <c r="E51" s="50"/>
      <c r="F51" s="50"/>
      <c r="G51" s="50"/>
      <c r="H51" s="50"/>
      <c r="I51" s="50"/>
      <c r="J51" s="50"/>
      <c r="K51" s="50"/>
      <c r="L51" s="50"/>
      <c r="M51" s="50"/>
      <c r="N51" s="50"/>
      <c r="O51" s="50"/>
    </row>
    <row r="52" spans="2:15" ht="363.75" customHeight="1">
      <c r="B52" s="50"/>
      <c r="C52" s="50"/>
      <c r="D52" s="50"/>
      <c r="E52" s="50"/>
      <c r="F52" s="50"/>
      <c r="G52" s="50"/>
      <c r="H52" s="50"/>
      <c r="I52" s="50"/>
      <c r="J52" s="50"/>
      <c r="K52" s="50"/>
      <c r="L52" s="50"/>
      <c r="M52" s="50"/>
      <c r="N52" s="50"/>
      <c r="O52" s="50"/>
    </row>
    <row r="54" spans="2:15" ht="36.75" customHeight="1">
      <c r="B54" s="33" t="s">
        <v>120</v>
      </c>
    </row>
    <row r="55" spans="2:15" ht="14.5" customHeight="1">
      <c r="B55" s="87" t="s">
        <v>204</v>
      </c>
      <c r="C55" s="51"/>
      <c r="D55" s="51"/>
      <c r="E55" s="51"/>
      <c r="F55" s="51"/>
      <c r="G55" s="51"/>
      <c r="H55" s="51"/>
      <c r="I55" s="51"/>
      <c r="J55" s="51"/>
      <c r="K55" s="51"/>
      <c r="L55" s="51"/>
      <c r="M55" s="51"/>
      <c r="N55" s="51"/>
    </row>
    <row r="56" spans="2:15" ht="14.5" customHeight="1">
      <c r="B56" s="51"/>
      <c r="C56" s="51"/>
      <c r="D56" s="51"/>
      <c r="E56" s="51"/>
      <c r="F56" s="51"/>
      <c r="G56" s="51"/>
      <c r="H56" s="51"/>
      <c r="I56" s="51"/>
      <c r="J56" s="51"/>
      <c r="K56" s="51"/>
      <c r="L56" s="51"/>
      <c r="M56" s="51"/>
      <c r="N56" s="51"/>
    </row>
    <row r="57" spans="2:15" ht="14.5" customHeight="1">
      <c r="B57" s="51"/>
      <c r="C57" s="51"/>
      <c r="D57" s="51"/>
      <c r="E57" s="51"/>
      <c r="F57" s="51"/>
      <c r="G57" s="51"/>
      <c r="H57" s="51"/>
      <c r="I57" s="51"/>
      <c r="J57" s="51"/>
      <c r="K57" s="51"/>
      <c r="L57" s="51"/>
      <c r="M57" s="51"/>
      <c r="N57" s="51"/>
    </row>
    <row r="58" spans="2:15" ht="14.5" customHeight="1">
      <c r="B58" s="51"/>
      <c r="C58" s="51"/>
      <c r="D58" s="51"/>
      <c r="E58" s="51"/>
      <c r="F58" s="51"/>
      <c r="G58" s="51"/>
      <c r="H58" s="51"/>
      <c r="I58" s="51"/>
      <c r="J58" s="51"/>
      <c r="K58" s="51"/>
      <c r="L58" s="51"/>
      <c r="M58" s="51"/>
      <c r="N58" s="51"/>
    </row>
    <row r="59" spans="2:15" ht="14.5" customHeight="1">
      <c r="B59" s="51"/>
      <c r="C59" s="51"/>
      <c r="D59" s="51"/>
      <c r="E59" s="51"/>
      <c r="F59" s="51"/>
      <c r="G59" s="51"/>
      <c r="H59" s="51"/>
      <c r="I59" s="51"/>
      <c r="J59" s="51"/>
      <c r="K59" s="51"/>
      <c r="L59" s="51"/>
      <c r="M59" s="51"/>
      <c r="N59" s="51"/>
    </row>
    <row r="60" spans="2:15" ht="14.5" customHeight="1">
      <c r="B60" s="51"/>
      <c r="C60" s="51"/>
      <c r="D60" s="51"/>
      <c r="E60" s="51"/>
      <c r="F60" s="51"/>
      <c r="G60" s="51"/>
      <c r="H60" s="51"/>
      <c r="I60" s="51"/>
      <c r="J60" s="51"/>
      <c r="K60" s="51"/>
      <c r="L60" s="51"/>
      <c r="M60" s="51"/>
      <c r="N60" s="51"/>
    </row>
    <row r="61" spans="2:15" ht="14.5" customHeight="1">
      <c r="B61" s="51"/>
      <c r="C61" s="51"/>
      <c r="D61" s="51"/>
      <c r="E61" s="51"/>
      <c r="F61" s="51"/>
      <c r="G61" s="51"/>
      <c r="H61" s="51"/>
      <c r="I61" s="51"/>
      <c r="J61" s="51"/>
      <c r="K61" s="51"/>
      <c r="L61" s="51"/>
      <c r="M61" s="51"/>
      <c r="N61" s="51"/>
    </row>
    <row r="62" spans="2:15" ht="14.5" customHeight="1">
      <c r="B62" s="51"/>
      <c r="C62" s="51"/>
      <c r="D62" s="51"/>
      <c r="E62" s="51"/>
      <c r="F62" s="51"/>
      <c r="G62" s="51"/>
      <c r="H62" s="51"/>
      <c r="I62" s="51"/>
      <c r="J62" s="51"/>
      <c r="K62" s="51"/>
      <c r="L62" s="51"/>
      <c r="M62" s="51"/>
      <c r="N62" s="51"/>
    </row>
    <row r="63" spans="2:15" ht="14.5" customHeight="1">
      <c r="B63" s="51"/>
      <c r="C63" s="51"/>
      <c r="D63" s="51"/>
      <c r="E63" s="51"/>
      <c r="F63" s="51"/>
      <c r="G63" s="51"/>
      <c r="H63" s="51"/>
      <c r="I63" s="51"/>
      <c r="J63" s="51"/>
      <c r="K63" s="51"/>
      <c r="L63" s="51"/>
      <c r="M63" s="51"/>
      <c r="N63" s="51"/>
    </row>
    <row r="64" spans="2:15" ht="59.25" customHeight="1">
      <c r="B64" s="51"/>
      <c r="C64" s="51"/>
      <c r="D64" s="51"/>
      <c r="E64" s="51"/>
      <c r="F64" s="51"/>
      <c r="G64" s="51"/>
      <c r="H64" s="51"/>
      <c r="I64" s="51"/>
      <c r="J64" s="51"/>
      <c r="K64" s="51"/>
      <c r="L64" s="51"/>
      <c r="M64" s="51"/>
      <c r="N64" s="51"/>
    </row>
    <row r="66" spans="2:15" ht="165" customHeight="1">
      <c r="B66" s="88" t="s">
        <v>205</v>
      </c>
      <c r="C66" s="52"/>
      <c r="D66" s="52"/>
      <c r="E66" s="52"/>
      <c r="F66" s="52"/>
      <c r="G66" s="52"/>
      <c r="H66" s="52"/>
      <c r="I66" s="52"/>
      <c r="J66" s="52"/>
      <c r="K66" s="52"/>
      <c r="L66" s="52"/>
      <c r="M66" s="52"/>
      <c r="N66" s="52"/>
      <c r="O66" s="52"/>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420"/>
  <sheetViews>
    <sheetView zoomScale="70" zoomScaleNormal="70" workbookViewId="0">
      <selection activeCell="J416" sqref="J416"/>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23</v>
      </c>
    </row>
    <row r="12" spans="2:6" ht="28.5" customHeight="1">
      <c r="B12" s="83" t="s">
        <v>137</v>
      </c>
      <c r="C12" s="83"/>
      <c r="D12" s="83"/>
      <c r="E12" s="83"/>
      <c r="F12" s="83"/>
    </row>
    <row r="13" spans="2:6">
      <c r="B13" s="10" t="s">
        <v>24</v>
      </c>
    </row>
    <row r="36" spans="2:7" ht="15.5">
      <c r="B36" s="9" t="s">
        <v>0</v>
      </c>
    </row>
    <row r="38" spans="2:7">
      <c r="B38" s="6" t="s">
        <v>0</v>
      </c>
      <c r="C38" s="31" t="s">
        <v>1</v>
      </c>
      <c r="D38" s="31" t="s">
        <v>2</v>
      </c>
      <c r="F38" s="6" t="s">
        <v>0</v>
      </c>
      <c r="G38" s="31" t="s">
        <v>2</v>
      </c>
    </row>
    <row r="39" spans="2:7">
      <c r="B39" s="7" t="s">
        <v>3</v>
      </c>
      <c r="C39" s="8">
        <v>4</v>
      </c>
      <c r="D39" s="13">
        <f>C39/$C$41</f>
        <v>0.4</v>
      </c>
      <c r="F39" s="7" t="s">
        <v>3</v>
      </c>
      <c r="G39" s="13">
        <f>D39</f>
        <v>0.4</v>
      </c>
    </row>
    <row r="40" spans="2:7">
      <c r="B40" s="7" t="s">
        <v>4</v>
      </c>
      <c r="C40" s="8">
        <v>6</v>
      </c>
      <c r="D40" s="13">
        <f t="shared" ref="D40:D41" si="0">C40/$C$41</f>
        <v>0.6</v>
      </c>
      <c r="F40" s="7" t="s">
        <v>4</v>
      </c>
      <c r="G40" s="13">
        <f>D40</f>
        <v>0.6</v>
      </c>
    </row>
    <row r="41" spans="2:7">
      <c r="B41" s="7" t="s">
        <v>5</v>
      </c>
      <c r="C41" s="11">
        <f>SUM(C39:C40)</f>
        <v>10</v>
      </c>
      <c r="D41" s="13">
        <f t="shared" si="0"/>
        <v>1</v>
      </c>
      <c r="F41" s="7" t="s">
        <v>5</v>
      </c>
      <c r="G41" s="13">
        <f>D41</f>
        <v>1</v>
      </c>
    </row>
    <row r="61" spans="2:7" ht="15.5">
      <c r="B61" s="9" t="s">
        <v>19</v>
      </c>
    </row>
    <row r="63" spans="2:7">
      <c r="B63" s="6" t="s">
        <v>19</v>
      </c>
      <c r="C63" s="31" t="s">
        <v>1</v>
      </c>
      <c r="D63" s="31" t="s">
        <v>2</v>
      </c>
      <c r="F63" s="6" t="s">
        <v>19</v>
      </c>
      <c r="G63" s="31" t="s">
        <v>2</v>
      </c>
    </row>
    <row r="64" spans="2:7">
      <c r="B64" s="7" t="s">
        <v>22</v>
      </c>
      <c r="C64" s="8">
        <v>3</v>
      </c>
      <c r="D64" s="13">
        <f>C64/$C$41</f>
        <v>0.3</v>
      </c>
      <c r="F64" s="7" t="s">
        <v>22</v>
      </c>
      <c r="G64" s="13">
        <f>D64</f>
        <v>0.3</v>
      </c>
    </row>
    <row r="65" spans="2:7">
      <c r="B65" s="7" t="s">
        <v>6</v>
      </c>
      <c r="C65" s="8">
        <v>7</v>
      </c>
      <c r="D65" s="13">
        <f t="shared" ref="D65:D67" si="1">C65/$C$41</f>
        <v>0.7</v>
      </c>
      <c r="F65" s="7" t="s">
        <v>6</v>
      </c>
      <c r="G65" s="13">
        <f>D65</f>
        <v>0.7</v>
      </c>
    </row>
    <row r="66" spans="2:7">
      <c r="B66" s="7" t="s">
        <v>109</v>
      </c>
      <c r="C66" s="8">
        <v>0</v>
      </c>
      <c r="D66" s="13">
        <f t="shared" si="1"/>
        <v>0</v>
      </c>
      <c r="F66" s="7" t="s">
        <v>110</v>
      </c>
      <c r="G66" s="13">
        <f>D66</f>
        <v>0</v>
      </c>
    </row>
    <row r="67" spans="2:7">
      <c r="B67" s="7" t="s">
        <v>5</v>
      </c>
      <c r="C67" s="11">
        <f>SUM(C64:C66)</f>
        <v>10</v>
      </c>
      <c r="D67" s="13">
        <f t="shared" si="1"/>
        <v>1</v>
      </c>
      <c r="F67" s="7" t="s">
        <v>5</v>
      </c>
      <c r="G67" s="13">
        <f>D67</f>
        <v>1</v>
      </c>
    </row>
    <row r="87" spans="2:7" ht="15.5">
      <c r="B87" s="9" t="s">
        <v>7</v>
      </c>
    </row>
    <row r="89" spans="2:7">
      <c r="B89" s="6" t="s">
        <v>42</v>
      </c>
      <c r="C89" s="31" t="s">
        <v>1</v>
      </c>
      <c r="D89" s="31" t="s">
        <v>2</v>
      </c>
      <c r="F89" s="6" t="s">
        <v>42</v>
      </c>
      <c r="G89" s="31" t="s">
        <v>2</v>
      </c>
    </row>
    <row r="90" spans="2:7">
      <c r="B90" s="7">
        <v>0</v>
      </c>
      <c r="C90" s="8">
        <v>6</v>
      </c>
      <c r="D90" s="13">
        <f>C90/$C$41</f>
        <v>0.6</v>
      </c>
      <c r="F90" s="7">
        <v>0</v>
      </c>
      <c r="G90" s="13">
        <f>D90</f>
        <v>0.6</v>
      </c>
    </row>
    <row r="91" spans="2:7">
      <c r="B91" s="7">
        <v>1</v>
      </c>
      <c r="C91" s="8">
        <v>2</v>
      </c>
      <c r="D91" s="13">
        <f t="shared" ref="D91:D94" si="2">C91/$C$41</f>
        <v>0.2</v>
      </c>
      <c r="F91" s="7">
        <v>1</v>
      </c>
      <c r="G91" s="13">
        <f>D91</f>
        <v>0.2</v>
      </c>
    </row>
    <row r="92" spans="2:7">
      <c r="B92" s="12">
        <v>2</v>
      </c>
      <c r="C92" s="8">
        <v>2</v>
      </c>
      <c r="D92" s="13">
        <f t="shared" si="2"/>
        <v>0.2</v>
      </c>
      <c r="F92" s="12">
        <v>2</v>
      </c>
      <c r="G92" s="13">
        <f>D92</f>
        <v>0.2</v>
      </c>
    </row>
    <row r="93" spans="2:7">
      <c r="B93" s="2" t="s">
        <v>114</v>
      </c>
      <c r="C93" s="8">
        <v>0</v>
      </c>
      <c r="D93" s="13">
        <f t="shared" si="2"/>
        <v>0</v>
      </c>
      <c r="F93" s="2" t="s">
        <v>114</v>
      </c>
      <c r="G93" s="13">
        <f>D93</f>
        <v>0</v>
      </c>
    </row>
    <row r="94" spans="2:7">
      <c r="B94" s="7" t="s">
        <v>5</v>
      </c>
      <c r="C94" s="11">
        <f>SUM(C90:C93)</f>
        <v>10</v>
      </c>
      <c r="D94" s="13">
        <f t="shared" si="2"/>
        <v>1</v>
      </c>
      <c r="F94" s="7" t="s">
        <v>5</v>
      </c>
      <c r="G94" s="13">
        <f>D94</f>
        <v>1</v>
      </c>
    </row>
    <row r="114" spans="2:12" ht="15.5">
      <c r="B114" s="9" t="s">
        <v>44</v>
      </c>
    </row>
    <row r="115" spans="2:12" ht="15.5">
      <c r="B115" s="9"/>
    </row>
    <row r="117" spans="2:12" ht="84" customHeight="1">
      <c r="B117" s="53" t="s">
        <v>45</v>
      </c>
      <c r="C117" s="53"/>
      <c r="D117" s="53"/>
      <c r="E117" s="56" t="s">
        <v>1</v>
      </c>
      <c r="F117" s="56"/>
      <c r="H117" s="53" t="s">
        <v>46</v>
      </c>
      <c r="I117" s="53"/>
      <c r="J117" s="53"/>
      <c r="K117" s="56" t="s">
        <v>1</v>
      </c>
      <c r="L117" s="56"/>
    </row>
    <row r="118" spans="2:12">
      <c r="B118" s="55" t="s">
        <v>14</v>
      </c>
      <c r="C118" s="55"/>
      <c r="D118" s="55"/>
      <c r="E118" s="61">
        <v>10</v>
      </c>
      <c r="F118" s="61"/>
      <c r="H118" s="54" t="s">
        <v>111</v>
      </c>
      <c r="I118" s="54"/>
      <c r="J118" s="54"/>
      <c r="K118" s="57">
        <v>7</v>
      </c>
      <c r="L118" s="58"/>
    </row>
    <row r="119" spans="2:12">
      <c r="B119" s="55" t="s">
        <v>15</v>
      </c>
      <c r="C119" s="55"/>
      <c r="D119" s="55"/>
      <c r="E119" s="61">
        <v>0</v>
      </c>
      <c r="F119" s="61"/>
      <c r="H119" s="54" t="s">
        <v>116</v>
      </c>
      <c r="I119" s="54"/>
      <c r="J119" s="54"/>
      <c r="K119" s="57">
        <v>0</v>
      </c>
      <c r="L119" s="58"/>
    </row>
    <row r="120" spans="2:12">
      <c r="B120" s="55" t="s">
        <v>20</v>
      </c>
      <c r="C120" s="55"/>
      <c r="D120" s="55"/>
      <c r="E120" s="61">
        <v>0</v>
      </c>
      <c r="F120" s="61"/>
      <c r="H120" s="54" t="s">
        <v>112</v>
      </c>
      <c r="I120" s="54"/>
      <c r="J120" s="54"/>
      <c r="K120" s="57">
        <v>3</v>
      </c>
      <c r="L120" s="58"/>
    </row>
    <row r="121" spans="2:12">
      <c r="B121" s="55" t="s">
        <v>49</v>
      </c>
      <c r="C121" s="55"/>
      <c r="D121" s="55"/>
      <c r="E121" s="61">
        <v>0</v>
      </c>
      <c r="F121" s="61"/>
      <c r="H121" s="19"/>
      <c r="I121" s="19"/>
      <c r="J121" s="19"/>
      <c r="K121" s="34"/>
      <c r="L121" s="34"/>
    </row>
    <row r="122" spans="2:12">
      <c r="B122" s="55" t="s">
        <v>50</v>
      </c>
      <c r="C122" s="55"/>
      <c r="D122" s="55"/>
      <c r="E122" s="61">
        <v>0</v>
      </c>
      <c r="F122" s="61"/>
      <c r="H122" s="19"/>
      <c r="I122" s="19"/>
      <c r="J122" s="19"/>
      <c r="K122" s="34"/>
      <c r="L122" s="34"/>
    </row>
    <row r="123" spans="2:12">
      <c r="B123" s="55" t="s">
        <v>16</v>
      </c>
      <c r="C123" s="55"/>
      <c r="D123" s="55"/>
      <c r="E123" s="61">
        <v>0</v>
      </c>
      <c r="F123" s="61"/>
      <c r="H123" s="19"/>
      <c r="I123" s="19"/>
      <c r="J123" s="19"/>
      <c r="K123" s="34"/>
      <c r="L123" s="34"/>
    </row>
    <row r="124" spans="2:12">
      <c r="B124" s="20"/>
      <c r="C124" s="20"/>
      <c r="D124" s="20"/>
      <c r="E124" s="30"/>
      <c r="F124" s="30"/>
      <c r="H124" s="19"/>
      <c r="I124" s="19"/>
      <c r="J124" s="19"/>
      <c r="K124" s="34"/>
      <c r="L124" s="34"/>
    </row>
    <row r="126" spans="2:12">
      <c r="B126" s="59" t="s">
        <v>48</v>
      </c>
      <c r="C126" s="59"/>
      <c r="D126" s="59"/>
      <c r="E126" s="59" t="s">
        <v>2</v>
      </c>
      <c r="F126" s="59"/>
      <c r="H126" s="59" t="s">
        <v>113</v>
      </c>
      <c r="I126" s="59"/>
      <c r="J126" s="59"/>
      <c r="K126" s="62" t="s">
        <v>2</v>
      </c>
      <c r="L126" s="63"/>
    </row>
    <row r="127" spans="2:12">
      <c r="B127" s="55" t="s">
        <v>14</v>
      </c>
      <c r="C127" s="55"/>
      <c r="D127" s="55"/>
      <c r="E127" s="60">
        <f>E118/$C$41</f>
        <v>1</v>
      </c>
      <c r="F127" s="60"/>
      <c r="H127" s="55" t="s">
        <v>13</v>
      </c>
      <c r="I127" s="55"/>
      <c r="J127" s="55"/>
      <c r="K127" s="64">
        <f>K118/$C$41</f>
        <v>0.7</v>
      </c>
      <c r="L127" s="65"/>
    </row>
    <row r="128" spans="2:12">
      <c r="B128" s="55" t="s">
        <v>15</v>
      </c>
      <c r="C128" s="55"/>
      <c r="D128" s="55"/>
      <c r="E128" s="60">
        <f t="shared" ref="E128:E132" si="3">E119/$C$41</f>
        <v>0</v>
      </c>
      <c r="F128" s="60"/>
      <c r="H128" s="54" t="s">
        <v>117</v>
      </c>
      <c r="I128" s="54"/>
      <c r="J128" s="54"/>
      <c r="K128" s="64">
        <f t="shared" ref="K128:K129" si="4">K119/$C$41</f>
        <v>0</v>
      </c>
      <c r="L128" s="65"/>
    </row>
    <row r="129" spans="2:12">
      <c r="B129" s="55" t="s">
        <v>20</v>
      </c>
      <c r="C129" s="55"/>
      <c r="D129" s="55"/>
      <c r="E129" s="60">
        <f t="shared" si="3"/>
        <v>0</v>
      </c>
      <c r="F129" s="60"/>
      <c r="H129" s="54" t="s">
        <v>112</v>
      </c>
      <c r="I129" s="54"/>
      <c r="J129" s="54"/>
      <c r="K129" s="64">
        <f t="shared" si="4"/>
        <v>0.3</v>
      </c>
      <c r="L129" s="65"/>
    </row>
    <row r="130" spans="2:12">
      <c r="B130" s="55" t="s">
        <v>49</v>
      </c>
      <c r="C130" s="55"/>
      <c r="D130" s="55"/>
      <c r="E130" s="60">
        <f t="shared" si="3"/>
        <v>0</v>
      </c>
      <c r="F130" s="60"/>
    </row>
    <row r="131" spans="2:12">
      <c r="B131" s="55" t="s">
        <v>50</v>
      </c>
      <c r="C131" s="55"/>
      <c r="D131" s="55"/>
      <c r="E131" s="60">
        <f t="shared" si="3"/>
        <v>0</v>
      </c>
      <c r="F131" s="60"/>
    </row>
    <row r="132" spans="2:12">
      <c r="B132" s="55" t="s">
        <v>16</v>
      </c>
      <c r="C132" s="55"/>
      <c r="D132" s="55"/>
      <c r="E132" s="60">
        <f t="shared" si="3"/>
        <v>0</v>
      </c>
      <c r="F132" s="60"/>
    </row>
    <row r="154" spans="2:18" ht="15.5">
      <c r="B154" s="9" t="s">
        <v>25</v>
      </c>
    </row>
    <row r="156" spans="2:18">
      <c r="B156" s="21" t="s">
        <v>28</v>
      </c>
      <c r="C156" s="21" t="s">
        <v>29</v>
      </c>
      <c r="D156" s="21" t="s">
        <v>30</v>
      </c>
      <c r="E156" s="21" t="s">
        <v>31</v>
      </c>
      <c r="F156" s="21" t="s">
        <v>51</v>
      </c>
      <c r="G156" s="21" t="s">
        <v>52</v>
      </c>
      <c r="H156" s="21" t="s">
        <v>41</v>
      </c>
      <c r="I156" s="21" t="s">
        <v>43</v>
      </c>
      <c r="J156" s="21" t="s">
        <v>47</v>
      </c>
      <c r="K156" s="21" t="s">
        <v>53</v>
      </c>
      <c r="L156" s="21" t="s">
        <v>54</v>
      </c>
      <c r="M156" s="21" t="s">
        <v>32</v>
      </c>
      <c r="N156" s="21" t="s">
        <v>33</v>
      </c>
      <c r="O156" s="21" t="s">
        <v>34</v>
      </c>
      <c r="P156" s="21" t="s">
        <v>35</v>
      </c>
      <c r="Q156" s="21" t="s">
        <v>36</v>
      </c>
      <c r="R156" s="21" t="s">
        <v>37</v>
      </c>
    </row>
    <row r="157" spans="2:18">
      <c r="B157" s="35" t="s">
        <v>138</v>
      </c>
      <c r="C157" s="35" t="s">
        <v>139</v>
      </c>
      <c r="D157" s="35">
        <v>3117678</v>
      </c>
      <c r="E157" s="35" t="s">
        <v>140</v>
      </c>
      <c r="F157" s="35" t="s">
        <v>127</v>
      </c>
      <c r="G157" s="35" t="s">
        <v>128</v>
      </c>
      <c r="H157" s="35" t="s">
        <v>125</v>
      </c>
      <c r="I157" s="35" t="s">
        <v>132</v>
      </c>
      <c r="J157" s="35" t="s">
        <v>13</v>
      </c>
      <c r="K157" s="35" t="s">
        <v>126</v>
      </c>
      <c r="L157" s="35" t="s">
        <v>136</v>
      </c>
      <c r="M157" s="35" t="s">
        <v>141</v>
      </c>
      <c r="N157" s="35" t="s">
        <v>142</v>
      </c>
      <c r="O157" s="35" t="s">
        <v>143</v>
      </c>
      <c r="P157" s="35" t="s">
        <v>144</v>
      </c>
      <c r="Q157" s="35" t="s">
        <v>123</v>
      </c>
      <c r="R157" s="35" t="s">
        <v>27</v>
      </c>
    </row>
    <row r="158" spans="2:18">
      <c r="B158" s="35" t="s">
        <v>145</v>
      </c>
      <c r="C158" s="35" t="s">
        <v>146</v>
      </c>
      <c r="D158" s="35">
        <v>3218500</v>
      </c>
      <c r="E158" s="35" t="s">
        <v>147</v>
      </c>
      <c r="F158" s="35" t="s">
        <v>148</v>
      </c>
      <c r="G158" s="35" t="s">
        <v>128</v>
      </c>
      <c r="H158" s="35" t="s">
        <v>125</v>
      </c>
      <c r="I158" s="35" t="s">
        <v>124</v>
      </c>
      <c r="J158" s="35" t="s">
        <v>13</v>
      </c>
      <c r="K158" s="35" t="s">
        <v>126</v>
      </c>
      <c r="L158" s="35" t="s">
        <v>136</v>
      </c>
      <c r="M158" s="35" t="s">
        <v>149</v>
      </c>
      <c r="N158" s="35" t="s">
        <v>150</v>
      </c>
      <c r="O158" s="35" t="s">
        <v>151</v>
      </c>
      <c r="P158" s="35" t="s">
        <v>152</v>
      </c>
      <c r="Q158" s="35" t="s">
        <v>153</v>
      </c>
      <c r="R158" s="35" t="s">
        <v>154</v>
      </c>
    </row>
    <row r="159" spans="2:18">
      <c r="B159" s="35" t="s">
        <v>155</v>
      </c>
      <c r="C159" s="35" t="s">
        <v>156</v>
      </c>
      <c r="D159" s="35">
        <v>3293989</v>
      </c>
      <c r="E159" s="35" t="s">
        <v>157</v>
      </c>
      <c r="F159" s="35" t="s">
        <v>127</v>
      </c>
      <c r="G159" s="35" t="s">
        <v>128</v>
      </c>
      <c r="H159" s="35" t="s">
        <v>125</v>
      </c>
      <c r="I159" s="35" t="s">
        <v>132</v>
      </c>
      <c r="J159" s="35" t="s">
        <v>13</v>
      </c>
      <c r="K159" s="35" t="s">
        <v>158</v>
      </c>
      <c r="L159" s="35" t="s">
        <v>134</v>
      </c>
      <c r="M159" s="35" t="s">
        <v>159</v>
      </c>
      <c r="N159" s="35" t="s">
        <v>160</v>
      </c>
      <c r="O159" s="35" t="s">
        <v>161</v>
      </c>
      <c r="P159" s="35" t="s">
        <v>162</v>
      </c>
      <c r="Q159" s="35" t="s">
        <v>163</v>
      </c>
      <c r="R159" s="35" t="s">
        <v>164</v>
      </c>
    </row>
    <row r="160" spans="2:18">
      <c r="B160" s="35" t="s">
        <v>118</v>
      </c>
      <c r="C160" s="35" t="s">
        <v>118</v>
      </c>
      <c r="D160" s="35" t="s">
        <v>118</v>
      </c>
      <c r="E160" s="35" t="s">
        <v>165</v>
      </c>
      <c r="F160" s="35" t="s">
        <v>118</v>
      </c>
      <c r="G160" s="35" t="s">
        <v>118</v>
      </c>
      <c r="H160" s="35" t="s">
        <v>166</v>
      </c>
      <c r="I160" s="35" t="s">
        <v>118</v>
      </c>
      <c r="J160" s="35" t="s">
        <v>118</v>
      </c>
      <c r="K160" s="35" t="s">
        <v>118</v>
      </c>
      <c r="L160" s="35" t="s">
        <v>118</v>
      </c>
      <c r="M160" s="35" t="s">
        <v>118</v>
      </c>
      <c r="N160" s="35" t="s">
        <v>118</v>
      </c>
      <c r="O160" s="35" t="s">
        <v>118</v>
      </c>
      <c r="P160" s="35" t="s">
        <v>118</v>
      </c>
      <c r="Q160" s="35" t="s">
        <v>118</v>
      </c>
      <c r="R160" s="35" t="s">
        <v>118</v>
      </c>
    </row>
    <row r="161" spans="2:18">
      <c r="B161" s="35" t="s">
        <v>118</v>
      </c>
      <c r="C161" s="35" t="s">
        <v>118</v>
      </c>
      <c r="D161" s="35" t="s">
        <v>118</v>
      </c>
      <c r="E161" s="35" t="s">
        <v>167</v>
      </c>
      <c r="F161" s="35" t="s">
        <v>118</v>
      </c>
      <c r="G161" s="35" t="s">
        <v>118</v>
      </c>
      <c r="H161" s="35" t="s">
        <v>166</v>
      </c>
      <c r="I161" s="35" t="s">
        <v>118</v>
      </c>
      <c r="J161" s="35" t="s">
        <v>118</v>
      </c>
      <c r="K161" s="35" t="s">
        <v>118</v>
      </c>
      <c r="L161" s="35" t="s">
        <v>118</v>
      </c>
      <c r="M161" s="35" t="s">
        <v>118</v>
      </c>
      <c r="N161" s="35" t="s">
        <v>118</v>
      </c>
      <c r="O161" s="35" t="s">
        <v>118</v>
      </c>
      <c r="P161" s="35" t="s">
        <v>118</v>
      </c>
      <c r="Q161" s="35" t="s">
        <v>118</v>
      </c>
      <c r="R161" s="35" t="s">
        <v>118</v>
      </c>
    </row>
    <row r="162" spans="2:18">
      <c r="B162" s="35" t="s">
        <v>168</v>
      </c>
      <c r="C162" s="35" t="s">
        <v>169</v>
      </c>
      <c r="D162" s="35">
        <v>3398300</v>
      </c>
      <c r="E162" s="35" t="s">
        <v>170</v>
      </c>
      <c r="F162" s="35" t="s">
        <v>127</v>
      </c>
      <c r="G162" s="35" t="s">
        <v>128</v>
      </c>
      <c r="H162" s="35" t="s">
        <v>131</v>
      </c>
      <c r="I162" s="35" t="s">
        <v>132</v>
      </c>
      <c r="J162" s="35" t="s">
        <v>13</v>
      </c>
      <c r="K162" s="35" t="s">
        <v>133</v>
      </c>
      <c r="L162" s="35" t="s">
        <v>129</v>
      </c>
      <c r="M162" s="35" t="s">
        <v>171</v>
      </c>
      <c r="N162" s="35" t="s">
        <v>172</v>
      </c>
      <c r="O162" s="35" t="s">
        <v>173</v>
      </c>
      <c r="P162" s="35" t="s">
        <v>26</v>
      </c>
      <c r="Q162" s="35" t="s">
        <v>123</v>
      </c>
      <c r="R162" s="35" t="s">
        <v>27</v>
      </c>
    </row>
    <row r="163" spans="2:18">
      <c r="B163" s="35" t="s">
        <v>174</v>
      </c>
      <c r="C163" s="35" t="s">
        <v>175</v>
      </c>
      <c r="D163" s="35" t="s">
        <v>176</v>
      </c>
      <c r="E163" s="35" t="s">
        <v>177</v>
      </c>
      <c r="F163" s="35" t="s">
        <v>148</v>
      </c>
      <c r="G163" s="35" t="s">
        <v>128</v>
      </c>
      <c r="H163" s="35" t="s">
        <v>125</v>
      </c>
      <c r="I163" s="35" t="s">
        <v>132</v>
      </c>
      <c r="J163" s="35" t="s">
        <v>13</v>
      </c>
      <c r="K163" s="35" t="s">
        <v>126</v>
      </c>
      <c r="L163" s="35" t="s">
        <v>129</v>
      </c>
      <c r="M163" s="35" t="s">
        <v>178</v>
      </c>
      <c r="N163" s="35" t="s">
        <v>179</v>
      </c>
      <c r="O163" s="35" t="s">
        <v>180</v>
      </c>
      <c r="P163" s="35" t="s">
        <v>26</v>
      </c>
      <c r="Q163" s="35" t="s">
        <v>123</v>
      </c>
      <c r="R163" s="35" t="s">
        <v>27</v>
      </c>
    </row>
    <row r="164" spans="2:18">
      <c r="B164" s="35" t="s">
        <v>181</v>
      </c>
      <c r="C164" s="35" t="s">
        <v>182</v>
      </c>
      <c r="D164" s="35">
        <v>573376871</v>
      </c>
      <c r="E164" s="35" t="s">
        <v>183</v>
      </c>
      <c r="F164" s="35" t="s">
        <v>127</v>
      </c>
      <c r="G164" s="35" t="s">
        <v>128</v>
      </c>
      <c r="H164" s="35" t="s">
        <v>125</v>
      </c>
      <c r="I164" s="35" t="s">
        <v>124</v>
      </c>
      <c r="J164" s="35" t="s">
        <v>13</v>
      </c>
      <c r="K164" s="35" t="s">
        <v>126</v>
      </c>
      <c r="L164" s="35" t="s">
        <v>129</v>
      </c>
      <c r="M164" s="35" t="s">
        <v>184</v>
      </c>
      <c r="N164" s="35" t="s">
        <v>185</v>
      </c>
      <c r="O164" s="35" t="s">
        <v>186</v>
      </c>
      <c r="P164" s="35" t="s">
        <v>26</v>
      </c>
      <c r="Q164" s="35" t="s">
        <v>123</v>
      </c>
      <c r="R164" s="35" t="s">
        <v>27</v>
      </c>
    </row>
    <row r="165" spans="2:18">
      <c r="B165" s="35" t="s">
        <v>118</v>
      </c>
      <c r="C165" s="35" t="s">
        <v>118</v>
      </c>
      <c r="D165" s="35" t="s">
        <v>118</v>
      </c>
      <c r="E165" s="35" t="s">
        <v>187</v>
      </c>
      <c r="F165" s="35" t="s">
        <v>118</v>
      </c>
      <c r="G165" s="35" t="s">
        <v>118</v>
      </c>
      <c r="H165" s="35" t="s">
        <v>188</v>
      </c>
      <c r="I165" s="35" t="s">
        <v>118</v>
      </c>
      <c r="J165" s="35" t="s">
        <v>118</v>
      </c>
      <c r="K165" s="35" t="s">
        <v>118</v>
      </c>
      <c r="L165" s="35" t="s">
        <v>118</v>
      </c>
      <c r="M165" s="35" t="s">
        <v>118</v>
      </c>
      <c r="N165" s="35" t="s">
        <v>118</v>
      </c>
      <c r="O165" s="35" t="s">
        <v>118</v>
      </c>
      <c r="P165" s="35" t="s">
        <v>118</v>
      </c>
      <c r="Q165" s="35" t="s">
        <v>118</v>
      </c>
      <c r="R165" s="35" t="s">
        <v>118</v>
      </c>
    </row>
    <row r="166" spans="2:18">
      <c r="B166" s="35" t="s">
        <v>189</v>
      </c>
      <c r="C166" s="35" t="s">
        <v>190</v>
      </c>
      <c r="D166" s="35" t="s">
        <v>191</v>
      </c>
      <c r="E166" s="35" t="s">
        <v>192</v>
      </c>
      <c r="F166" s="35" t="s">
        <v>148</v>
      </c>
      <c r="G166" s="35" t="s">
        <v>128</v>
      </c>
      <c r="H166" s="35" t="s">
        <v>125</v>
      </c>
      <c r="I166" s="35" t="s">
        <v>124</v>
      </c>
      <c r="J166" s="35" t="s">
        <v>13</v>
      </c>
      <c r="K166" s="35" t="s">
        <v>126</v>
      </c>
      <c r="L166" s="35" t="s">
        <v>193</v>
      </c>
      <c r="M166" s="35" t="s">
        <v>194</v>
      </c>
      <c r="N166" s="35" t="s">
        <v>195</v>
      </c>
      <c r="O166" s="35" t="s">
        <v>196</v>
      </c>
      <c r="P166" s="35" t="s">
        <v>26</v>
      </c>
      <c r="Q166" s="35" t="s">
        <v>123</v>
      </c>
      <c r="R166" s="35" t="s">
        <v>27</v>
      </c>
    </row>
    <row r="169" spans="2:18">
      <c r="B169" s="22" t="s">
        <v>38</v>
      </c>
      <c r="C169" s="2" t="s">
        <v>1</v>
      </c>
      <c r="D169" s="2" t="s">
        <v>2</v>
      </c>
    </row>
    <row r="170" spans="2:18">
      <c r="B170" s="35" t="s">
        <v>130</v>
      </c>
      <c r="C170" s="23">
        <v>0</v>
      </c>
      <c r="D170" s="24">
        <f>C170/$C$174</f>
        <v>0</v>
      </c>
    </row>
    <row r="171" spans="2:18">
      <c r="B171" s="35" t="s">
        <v>135</v>
      </c>
      <c r="C171" s="23">
        <v>0</v>
      </c>
      <c r="D171" s="24">
        <f t="shared" ref="D171:D173" si="5">C171/$C$174</f>
        <v>0</v>
      </c>
    </row>
    <row r="172" spans="2:18">
      <c r="B172" s="35" t="s">
        <v>128</v>
      </c>
      <c r="C172" s="23">
        <v>7</v>
      </c>
      <c r="D172" s="24">
        <f t="shared" si="5"/>
        <v>0.7</v>
      </c>
    </row>
    <row r="173" spans="2:18">
      <c r="B173" s="2" t="s">
        <v>122</v>
      </c>
      <c r="C173" s="27">
        <v>3</v>
      </c>
      <c r="D173" s="24">
        <f t="shared" si="5"/>
        <v>0.3</v>
      </c>
    </row>
    <row r="174" spans="2:18">
      <c r="B174" s="2" t="s">
        <v>5</v>
      </c>
      <c r="C174" s="2">
        <f>SUM(C170:C173)</f>
        <v>10</v>
      </c>
      <c r="D174" s="24">
        <f>SUM(D170:D173)</f>
        <v>1</v>
      </c>
    </row>
    <row r="175" spans="2:18">
      <c r="B175" s="66"/>
      <c r="C175" s="66"/>
      <c r="D175" s="5"/>
    </row>
    <row r="176" spans="2:18">
      <c r="B176" s="30"/>
      <c r="C176" s="30"/>
      <c r="D176" s="5"/>
    </row>
    <row r="195" spans="2:5" ht="15.5">
      <c r="B195" s="9" t="s">
        <v>56</v>
      </c>
    </row>
    <row r="197" spans="2:5" ht="69" customHeight="1">
      <c r="B197" s="67" t="s">
        <v>55</v>
      </c>
      <c r="C197" s="68"/>
      <c r="D197" s="15" t="s">
        <v>1</v>
      </c>
      <c r="E197" s="15" t="s">
        <v>2</v>
      </c>
    </row>
    <row r="198" spans="2:5">
      <c r="B198" s="57" t="s">
        <v>13</v>
      </c>
      <c r="C198" s="58"/>
      <c r="D198" s="2">
        <v>6</v>
      </c>
      <c r="E198" s="18">
        <f>D198/$C$41</f>
        <v>0.6</v>
      </c>
    </row>
    <row r="199" spans="2:5">
      <c r="B199" s="69" t="s">
        <v>12</v>
      </c>
      <c r="C199" s="69"/>
      <c r="D199" s="2">
        <v>4</v>
      </c>
      <c r="E199" s="18">
        <f>D199/$C$41</f>
        <v>0.4</v>
      </c>
    </row>
    <row r="200" spans="2:5">
      <c r="B200" s="69" t="s">
        <v>115</v>
      </c>
      <c r="C200" s="69"/>
      <c r="D200" s="17">
        <f>SUM(D198:D199)</f>
        <v>10</v>
      </c>
    </row>
    <row r="201" spans="2:5">
      <c r="B201" s="66"/>
      <c r="C201" s="66"/>
      <c r="D201" s="66"/>
    </row>
    <row r="202" spans="2:5">
      <c r="B202" s="66"/>
      <c r="C202" s="66"/>
      <c r="D202" s="66"/>
    </row>
    <row r="203" spans="2:5">
      <c r="B203" s="66"/>
      <c r="C203" s="66"/>
      <c r="D203" s="66"/>
    </row>
    <row r="204" spans="2:5">
      <c r="B204" s="66"/>
      <c r="C204" s="66"/>
      <c r="D204" s="66"/>
    </row>
    <row r="205" spans="2:5">
      <c r="B205" s="66"/>
      <c r="C205" s="66"/>
      <c r="D205" s="66"/>
    </row>
    <row r="206" spans="2:5">
      <c r="B206" s="66"/>
      <c r="C206" s="66"/>
      <c r="D206" s="66"/>
    </row>
    <row r="213" spans="2:5">
      <c r="B213" s="4" t="s">
        <v>57</v>
      </c>
    </row>
    <row r="215" spans="2:5">
      <c r="B215" s="4" t="s">
        <v>58</v>
      </c>
    </row>
    <row r="216" spans="2:5">
      <c r="B216" s="4"/>
    </row>
    <row r="217" spans="2:5">
      <c r="B217" s="72" t="s">
        <v>67</v>
      </c>
      <c r="C217" s="72"/>
      <c r="D217" s="72"/>
      <c r="E217" s="26" t="s">
        <v>1</v>
      </c>
    </row>
    <row r="218" spans="2:5" ht="48" customHeight="1">
      <c r="B218" s="71" t="s">
        <v>59</v>
      </c>
      <c r="C218" s="71"/>
      <c r="D218" s="71"/>
      <c r="E218" s="25">
        <v>0</v>
      </c>
    </row>
    <row r="219" spans="2:5" ht="36" customHeight="1">
      <c r="B219" s="71" t="s">
        <v>60</v>
      </c>
      <c r="C219" s="71"/>
      <c r="D219" s="71"/>
      <c r="E219" s="25">
        <v>2</v>
      </c>
    </row>
    <row r="220" spans="2:5" ht="60" customHeight="1">
      <c r="B220" s="71" t="s">
        <v>61</v>
      </c>
      <c r="C220" s="71"/>
      <c r="D220" s="71"/>
      <c r="E220" s="25">
        <v>0</v>
      </c>
    </row>
    <row r="221" spans="2:5">
      <c r="B221" s="71" t="s">
        <v>62</v>
      </c>
      <c r="C221" s="71"/>
      <c r="D221" s="71"/>
      <c r="E221" s="25">
        <v>0</v>
      </c>
    </row>
    <row r="222" spans="2:5">
      <c r="B222" s="71" t="s">
        <v>63</v>
      </c>
      <c r="C222" s="71"/>
      <c r="D222" s="71"/>
      <c r="E222" s="25">
        <v>1</v>
      </c>
    </row>
    <row r="223" spans="2:5">
      <c r="B223" s="71" t="s">
        <v>64</v>
      </c>
      <c r="C223" s="71"/>
      <c r="D223" s="71"/>
      <c r="E223" s="25">
        <v>0</v>
      </c>
    </row>
    <row r="224" spans="2:5">
      <c r="B224" s="71" t="s">
        <v>65</v>
      </c>
      <c r="C224" s="71"/>
      <c r="D224" s="71"/>
      <c r="E224" s="25">
        <v>0</v>
      </c>
    </row>
    <row r="225" spans="2:10" ht="24" customHeight="1">
      <c r="B225" s="71" t="s">
        <v>66</v>
      </c>
      <c r="C225" s="71"/>
      <c r="D225" s="71"/>
      <c r="E225" s="25">
        <v>3</v>
      </c>
    </row>
    <row r="231" spans="2:10" ht="15.5">
      <c r="B231" s="9" t="s">
        <v>69</v>
      </c>
    </row>
    <row r="233" spans="2:10" ht="108" customHeight="1">
      <c r="B233" s="75" t="s">
        <v>68</v>
      </c>
      <c r="C233" s="75"/>
      <c r="D233" s="75"/>
      <c r="E233" s="29" t="s">
        <v>1</v>
      </c>
      <c r="F233" s="29" t="s">
        <v>2</v>
      </c>
      <c r="H233" s="69"/>
      <c r="I233" s="69"/>
      <c r="J233" s="29" t="s">
        <v>2</v>
      </c>
    </row>
    <row r="234" spans="2:10">
      <c r="B234" s="55" t="s">
        <v>13</v>
      </c>
      <c r="C234" s="55"/>
      <c r="D234" s="55"/>
      <c r="E234" s="8">
        <v>3</v>
      </c>
      <c r="F234" s="13">
        <v>0.80952380952380953</v>
      </c>
      <c r="H234" s="73" t="s">
        <v>13</v>
      </c>
      <c r="I234" s="74"/>
      <c r="J234" s="13">
        <f>F234</f>
        <v>0.80952380952380953</v>
      </c>
    </row>
    <row r="235" spans="2:10">
      <c r="B235" s="55" t="s">
        <v>12</v>
      </c>
      <c r="C235" s="55"/>
      <c r="D235" s="55"/>
      <c r="E235" s="8">
        <v>7</v>
      </c>
      <c r="F235" s="13">
        <v>0.19047619047619047</v>
      </c>
      <c r="H235" s="55" t="s">
        <v>12</v>
      </c>
      <c r="I235" s="55"/>
      <c r="J235" s="13">
        <f>F235</f>
        <v>0.19047619047619047</v>
      </c>
    </row>
    <row r="236" spans="2:10">
      <c r="B236" s="55" t="s">
        <v>5</v>
      </c>
      <c r="C236" s="55"/>
      <c r="D236" s="55"/>
      <c r="E236" s="11">
        <f>SUM(E234:E235)</f>
        <v>10</v>
      </c>
      <c r="F236" s="13">
        <v>1</v>
      </c>
      <c r="H236" s="55" t="s">
        <v>5</v>
      </c>
      <c r="I236" s="55"/>
      <c r="J236" s="13">
        <f>F236</f>
        <v>1</v>
      </c>
    </row>
    <row r="260" spans="2:5" ht="15.5">
      <c r="B260" s="9" t="s">
        <v>71</v>
      </c>
    </row>
    <row r="261" spans="2:5" ht="15.5">
      <c r="B261" s="9"/>
    </row>
    <row r="262" spans="2:5">
      <c r="B262" s="4" t="s">
        <v>70</v>
      </c>
    </row>
    <row r="263" spans="2:5">
      <c r="B263" s="4"/>
    </row>
    <row r="264" spans="2:5">
      <c r="B264" s="4"/>
    </row>
    <row r="265" spans="2:5">
      <c r="B265" s="72" t="s">
        <v>78</v>
      </c>
      <c r="C265" s="72"/>
      <c r="D265" s="72"/>
      <c r="E265" s="3" t="s">
        <v>1</v>
      </c>
    </row>
    <row r="266" spans="2:5">
      <c r="B266" s="70" t="s">
        <v>72</v>
      </c>
      <c r="C266" s="70"/>
      <c r="D266" s="70"/>
      <c r="E266" s="46">
        <v>4</v>
      </c>
    </row>
    <row r="267" spans="2:5">
      <c r="B267" s="70" t="s">
        <v>73</v>
      </c>
      <c r="C267" s="70"/>
      <c r="D267" s="70"/>
      <c r="E267" s="46">
        <v>4</v>
      </c>
    </row>
    <row r="268" spans="2:5">
      <c r="B268" s="70" t="s">
        <v>74</v>
      </c>
      <c r="C268" s="70"/>
      <c r="D268" s="70"/>
      <c r="E268" s="46">
        <v>2</v>
      </c>
    </row>
    <row r="269" spans="2:5">
      <c r="B269" s="70" t="s">
        <v>75</v>
      </c>
      <c r="C269" s="70"/>
      <c r="D269" s="70"/>
      <c r="E269" s="46">
        <v>0</v>
      </c>
    </row>
    <row r="270" spans="2:5">
      <c r="B270" s="70" t="s">
        <v>76</v>
      </c>
      <c r="C270" s="70"/>
      <c r="D270" s="70"/>
      <c r="E270" s="46">
        <v>0</v>
      </c>
    </row>
    <row r="271" spans="2:5">
      <c r="B271" s="70" t="s">
        <v>77</v>
      </c>
      <c r="C271" s="70"/>
      <c r="D271" s="70"/>
      <c r="E271" s="46">
        <v>1</v>
      </c>
    </row>
    <row r="272" spans="2:5">
      <c r="B272" s="70" t="s">
        <v>17</v>
      </c>
      <c r="C272" s="70"/>
      <c r="D272" s="70"/>
      <c r="E272" s="46">
        <v>1</v>
      </c>
    </row>
    <row r="273" spans="2:5">
      <c r="B273" s="70" t="s">
        <v>18</v>
      </c>
      <c r="C273" s="70"/>
      <c r="D273" s="70"/>
      <c r="E273" s="46">
        <v>2</v>
      </c>
    </row>
    <row r="275" spans="2:5" ht="10.5" customHeight="1"/>
    <row r="276" spans="2:5" ht="10.5" customHeight="1">
      <c r="B276" s="9" t="s">
        <v>81</v>
      </c>
    </row>
    <row r="277" spans="2:5" ht="10.5" customHeight="1">
      <c r="B277" s="9"/>
    </row>
    <row r="278" spans="2:5" ht="10.5" customHeight="1">
      <c r="B278" s="4" t="s">
        <v>79</v>
      </c>
    </row>
    <row r="279" spans="2:5">
      <c r="B279" s="4"/>
    </row>
    <row r="280" spans="2:5">
      <c r="B280" s="4"/>
    </row>
    <row r="281" spans="2:5">
      <c r="B281" s="3" t="s">
        <v>80</v>
      </c>
      <c r="C281" s="3" t="s">
        <v>1</v>
      </c>
    </row>
    <row r="282" spans="2:5">
      <c r="B282" s="27">
        <v>1</v>
      </c>
      <c r="C282" s="2">
        <v>0</v>
      </c>
    </row>
    <row r="283" spans="2:5">
      <c r="B283" s="27">
        <v>2</v>
      </c>
      <c r="C283" s="2">
        <v>0</v>
      </c>
    </row>
    <row r="284" spans="2:5">
      <c r="B284" s="27">
        <v>3</v>
      </c>
      <c r="C284" s="2">
        <v>2</v>
      </c>
    </row>
    <row r="285" spans="2:5">
      <c r="B285" s="27">
        <v>4</v>
      </c>
      <c r="C285" s="2">
        <v>5</v>
      </c>
    </row>
    <row r="286" spans="2:5">
      <c r="B286" s="27">
        <v>5</v>
      </c>
      <c r="C286" s="2">
        <v>3</v>
      </c>
    </row>
    <row r="289" spans="2:3">
      <c r="B289" s="3" t="s">
        <v>80</v>
      </c>
      <c r="C289" s="3" t="s">
        <v>1</v>
      </c>
    </row>
    <row r="290" spans="2:3">
      <c r="B290" s="27">
        <v>1</v>
      </c>
      <c r="C290" s="13">
        <f>C282/$C$41</f>
        <v>0</v>
      </c>
    </row>
    <row r="291" spans="2:3">
      <c r="B291" s="27">
        <v>2</v>
      </c>
      <c r="C291" s="13">
        <f t="shared" ref="C291:C294" si="6">C283/$C$41</f>
        <v>0</v>
      </c>
    </row>
    <row r="292" spans="2:3">
      <c r="B292" s="27">
        <v>3</v>
      </c>
      <c r="C292" s="13">
        <f t="shared" si="6"/>
        <v>0.2</v>
      </c>
    </row>
    <row r="293" spans="2:3">
      <c r="B293" s="27">
        <v>4</v>
      </c>
      <c r="C293" s="13">
        <f t="shared" si="6"/>
        <v>0.5</v>
      </c>
    </row>
    <row r="294" spans="2:3">
      <c r="B294" s="27">
        <v>5</v>
      </c>
      <c r="C294" s="13">
        <f t="shared" si="6"/>
        <v>0.3</v>
      </c>
    </row>
    <row r="303" spans="2:3" ht="15.5">
      <c r="B303" s="9" t="s">
        <v>82</v>
      </c>
    </row>
    <row r="304" spans="2:3" ht="15.5">
      <c r="B304" s="9"/>
    </row>
    <row r="305" spans="2:4">
      <c r="B305" s="4" t="s">
        <v>83</v>
      </c>
    </row>
    <row r="306" spans="2:4">
      <c r="B306" s="4"/>
    </row>
    <row r="307" spans="2:4">
      <c r="B307" s="4"/>
    </row>
    <row r="308" spans="2:4">
      <c r="B308" s="3" t="s">
        <v>84</v>
      </c>
      <c r="C308" s="3" t="s">
        <v>1</v>
      </c>
    </row>
    <row r="309" spans="2:4">
      <c r="B309" s="27" t="s">
        <v>13</v>
      </c>
      <c r="C309" s="8">
        <v>3</v>
      </c>
      <c r="D309" s="36"/>
    </row>
    <row r="310" spans="2:4">
      <c r="B310" s="27" t="s">
        <v>12</v>
      </c>
      <c r="C310" s="8">
        <v>7</v>
      </c>
      <c r="D310" s="36"/>
    </row>
    <row r="313" spans="2:4">
      <c r="B313" s="3" t="s">
        <v>84</v>
      </c>
      <c r="C313" s="3" t="s">
        <v>2</v>
      </c>
    </row>
    <row r="314" spans="2:4">
      <c r="B314" s="27" t="s">
        <v>13</v>
      </c>
      <c r="C314" s="13">
        <f>C309/$C$41</f>
        <v>0.3</v>
      </c>
    </row>
    <row r="315" spans="2:4">
      <c r="B315" s="27" t="s">
        <v>12</v>
      </c>
      <c r="C315" s="13">
        <f>C310/$C$41</f>
        <v>0.7</v>
      </c>
    </row>
    <row r="328" spans="2:8" ht="15.5">
      <c r="B328" s="9" t="s">
        <v>85</v>
      </c>
    </row>
    <row r="329" spans="2:8" ht="15.5">
      <c r="B329" s="9"/>
    </row>
    <row r="330" spans="2:8">
      <c r="B330" s="4" t="s">
        <v>86</v>
      </c>
    </row>
    <row r="331" spans="2:8">
      <c r="B331" s="4"/>
    </row>
    <row r="332" spans="2:8">
      <c r="B332" s="4"/>
    </row>
    <row r="333" spans="2:8">
      <c r="B333" s="76" t="s">
        <v>87</v>
      </c>
      <c r="C333" s="77"/>
      <c r="D333" s="77"/>
      <c r="E333" s="78"/>
      <c r="F333" s="3" t="s">
        <v>88</v>
      </c>
      <c r="G333" s="3" t="s">
        <v>89</v>
      </c>
      <c r="H333" s="3" t="s">
        <v>90</v>
      </c>
    </row>
    <row r="334" spans="2:8">
      <c r="B334" s="79" t="s">
        <v>92</v>
      </c>
      <c r="C334" s="79"/>
      <c r="D334" s="79"/>
      <c r="E334" s="79"/>
      <c r="F334" s="47">
        <v>7</v>
      </c>
      <c r="G334" s="47">
        <v>2</v>
      </c>
      <c r="H334" s="47">
        <v>1</v>
      </c>
    </row>
    <row r="335" spans="2:8">
      <c r="B335" s="79" t="s">
        <v>93</v>
      </c>
      <c r="C335" s="79"/>
      <c r="D335" s="79"/>
      <c r="E335" s="79"/>
      <c r="F335" s="47">
        <v>2</v>
      </c>
      <c r="G335" s="47">
        <v>0</v>
      </c>
      <c r="H335" s="47">
        <v>7</v>
      </c>
    </row>
    <row r="336" spans="2:8">
      <c r="B336" s="69" t="s">
        <v>91</v>
      </c>
      <c r="C336" s="69"/>
      <c r="D336" s="69"/>
      <c r="E336" s="69"/>
      <c r="F336" s="47">
        <v>3</v>
      </c>
      <c r="G336" s="47">
        <v>3</v>
      </c>
      <c r="H336" s="47">
        <v>5</v>
      </c>
    </row>
    <row r="337" spans="2:12">
      <c r="B337" s="69" t="s">
        <v>94</v>
      </c>
      <c r="C337" s="69"/>
      <c r="D337" s="69"/>
      <c r="E337" s="69"/>
      <c r="F337" s="47">
        <v>5</v>
      </c>
      <c r="G337" s="47">
        <v>1</v>
      </c>
      <c r="H337" s="47">
        <v>4</v>
      </c>
    </row>
    <row r="338" spans="2:12">
      <c r="B338" s="69" t="s">
        <v>95</v>
      </c>
      <c r="C338" s="69"/>
      <c r="D338" s="69"/>
      <c r="E338" s="69"/>
      <c r="F338" s="47">
        <v>3</v>
      </c>
      <c r="G338" s="47">
        <v>4</v>
      </c>
      <c r="H338" s="47">
        <v>4</v>
      </c>
    </row>
    <row r="339" spans="2:12">
      <c r="B339" s="69" t="s">
        <v>96</v>
      </c>
      <c r="C339" s="69"/>
      <c r="D339" s="69"/>
      <c r="E339" s="69"/>
      <c r="F339" s="47">
        <v>2</v>
      </c>
      <c r="G339" s="47">
        <v>0</v>
      </c>
      <c r="H339" s="47">
        <v>7</v>
      </c>
    </row>
    <row r="340" spans="2:12">
      <c r="B340" s="69" t="s">
        <v>97</v>
      </c>
      <c r="C340" s="69"/>
      <c r="D340" s="69"/>
      <c r="E340" s="69"/>
      <c r="F340" s="47">
        <v>3</v>
      </c>
      <c r="G340" s="47">
        <v>0</v>
      </c>
      <c r="H340" s="47">
        <v>6</v>
      </c>
    </row>
    <row r="341" spans="2:12">
      <c r="B341" s="69" t="s">
        <v>98</v>
      </c>
      <c r="C341" s="69"/>
      <c r="D341" s="69"/>
      <c r="E341" s="69"/>
      <c r="F341" s="47">
        <v>4</v>
      </c>
      <c r="G341" s="47">
        <v>1</v>
      </c>
      <c r="H341" s="47">
        <v>4</v>
      </c>
    </row>
    <row r="347" spans="2:12" ht="15.5">
      <c r="B347" s="81" t="s">
        <v>99</v>
      </c>
      <c r="C347" s="81"/>
      <c r="D347" s="81"/>
    </row>
    <row r="350" spans="2:12" ht="15" customHeight="1">
      <c r="B350" s="80" t="s">
        <v>102</v>
      </c>
      <c r="C350" s="80"/>
      <c r="D350" s="80"/>
      <c r="F350" s="86" t="s">
        <v>101</v>
      </c>
      <c r="G350" s="86"/>
      <c r="H350" s="86"/>
      <c r="I350" s="86"/>
      <c r="J350" s="16"/>
      <c r="K350" s="16"/>
      <c r="L350" s="16"/>
    </row>
    <row r="351" spans="2:12">
      <c r="B351" s="80"/>
      <c r="C351" s="80"/>
      <c r="D351" s="80"/>
      <c r="F351" s="86"/>
      <c r="G351" s="86"/>
      <c r="H351" s="86"/>
      <c r="I351" s="86"/>
      <c r="J351" s="16"/>
      <c r="K351" s="16"/>
      <c r="L351" s="16"/>
    </row>
    <row r="352" spans="2:12">
      <c r="B352" s="80"/>
      <c r="C352" s="80"/>
      <c r="D352" s="80"/>
      <c r="F352" s="86"/>
      <c r="G352" s="86"/>
      <c r="H352" s="86"/>
      <c r="I352" s="86"/>
      <c r="J352" s="28"/>
      <c r="K352" s="28"/>
      <c r="L352" s="28"/>
    </row>
    <row r="353" spans="2:12">
      <c r="B353" s="80"/>
      <c r="C353" s="80"/>
      <c r="D353" s="80"/>
      <c r="F353" s="28"/>
      <c r="G353" s="28"/>
      <c r="H353" s="28"/>
      <c r="I353" s="28"/>
      <c r="J353" s="28"/>
      <c r="K353" s="28"/>
      <c r="L353" s="28"/>
    </row>
    <row r="354" spans="2:12">
      <c r="B354" s="28"/>
      <c r="C354" s="28"/>
      <c r="D354" s="28"/>
      <c r="F354" s="28"/>
      <c r="G354" s="28"/>
      <c r="H354" s="28"/>
      <c r="I354" s="28"/>
      <c r="J354" s="28"/>
      <c r="K354" s="28"/>
      <c r="L354" s="28"/>
    </row>
    <row r="355" spans="2:12">
      <c r="B355" s="28"/>
      <c r="C355" s="28"/>
      <c r="D355" s="28"/>
      <c r="F355" s="28"/>
      <c r="G355" s="28"/>
      <c r="H355" s="28"/>
      <c r="I355" s="28"/>
      <c r="J355" s="28"/>
      <c r="K355" s="28"/>
      <c r="L355" s="28"/>
    </row>
    <row r="356" spans="2:12">
      <c r="B356" s="3" t="s">
        <v>103</v>
      </c>
      <c r="C356" s="3" t="s">
        <v>1</v>
      </c>
    </row>
    <row r="357" spans="2:12">
      <c r="B357" s="2" t="s">
        <v>8</v>
      </c>
      <c r="C357" s="2">
        <v>1</v>
      </c>
      <c r="G357" s="3" t="s">
        <v>100</v>
      </c>
      <c r="H357" s="3" t="s">
        <v>1</v>
      </c>
    </row>
    <row r="358" spans="2:12">
      <c r="B358" s="2" t="s">
        <v>9</v>
      </c>
      <c r="C358" s="2">
        <v>2</v>
      </c>
      <c r="G358" s="2" t="s">
        <v>13</v>
      </c>
      <c r="H358" s="2">
        <v>4</v>
      </c>
    </row>
    <row r="359" spans="2:12">
      <c r="B359" s="2" t="s">
        <v>10</v>
      </c>
      <c r="C359" s="2">
        <v>1</v>
      </c>
      <c r="G359" s="2" t="s">
        <v>21</v>
      </c>
      <c r="H359" s="2">
        <v>6</v>
      </c>
    </row>
    <row r="360" spans="2:12">
      <c r="B360" s="2" t="s">
        <v>11</v>
      </c>
      <c r="C360" s="2">
        <v>2</v>
      </c>
    </row>
    <row r="361" spans="2:12">
      <c r="B361" s="2" t="s">
        <v>121</v>
      </c>
      <c r="C361" s="2">
        <v>4</v>
      </c>
    </row>
    <row r="362" spans="2:12">
      <c r="C362" s="1">
        <v>10</v>
      </c>
      <c r="G362" s="3" t="s">
        <v>100</v>
      </c>
      <c r="H362" s="3" t="s">
        <v>2</v>
      </c>
    </row>
    <row r="363" spans="2:12">
      <c r="B363" s="3" t="s">
        <v>103</v>
      </c>
      <c r="C363" s="3" t="s">
        <v>2</v>
      </c>
      <c r="G363" s="2" t="s">
        <v>13</v>
      </c>
      <c r="H363" s="13">
        <f>H358/$C$41</f>
        <v>0.4</v>
      </c>
    </row>
    <row r="364" spans="2:12">
      <c r="B364" s="2" t="s">
        <v>8</v>
      </c>
      <c r="C364" s="13">
        <f>C357/$C$41</f>
        <v>0.1</v>
      </c>
      <c r="F364" s="5"/>
      <c r="G364" s="2" t="s">
        <v>21</v>
      </c>
      <c r="H364" s="13">
        <f>H359/$C$41</f>
        <v>0.6</v>
      </c>
    </row>
    <row r="365" spans="2:12">
      <c r="B365" s="2" t="s">
        <v>9</v>
      </c>
      <c r="C365" s="13">
        <f t="shared" ref="C365:C367" si="7">C358/$C$41</f>
        <v>0.2</v>
      </c>
      <c r="F365" s="5"/>
      <c r="G365" s="14"/>
    </row>
    <row r="366" spans="2:12">
      <c r="B366" s="2" t="s">
        <v>10</v>
      </c>
      <c r="C366" s="13">
        <f t="shared" si="7"/>
        <v>0.1</v>
      </c>
    </row>
    <row r="367" spans="2:12">
      <c r="B367" s="2" t="s">
        <v>11</v>
      </c>
      <c r="C367" s="13">
        <f t="shared" si="7"/>
        <v>0.2</v>
      </c>
    </row>
    <row r="372" spans="2:11" ht="15" customHeight="1">
      <c r="B372" s="82" t="s">
        <v>104</v>
      </c>
      <c r="C372" s="82"/>
      <c r="D372" s="82"/>
      <c r="F372" s="85" t="s">
        <v>106</v>
      </c>
      <c r="G372" s="85"/>
      <c r="H372" s="85"/>
      <c r="I372" s="85"/>
      <c r="J372" s="85"/>
      <c r="K372" s="85"/>
    </row>
    <row r="373" spans="2:11" ht="15" customHeight="1">
      <c r="B373" s="82"/>
      <c r="C373" s="82"/>
      <c r="D373" s="82"/>
      <c r="F373" s="85"/>
      <c r="G373" s="85"/>
      <c r="H373" s="85"/>
      <c r="I373" s="85"/>
      <c r="J373" s="85"/>
      <c r="K373" s="85"/>
    </row>
    <row r="374" spans="2:11" ht="15" customHeight="1">
      <c r="B374" s="82"/>
      <c r="C374" s="82"/>
      <c r="D374" s="82"/>
      <c r="F374" s="85"/>
      <c r="G374" s="85"/>
      <c r="H374" s="85"/>
      <c r="I374" s="85"/>
      <c r="J374" s="85"/>
      <c r="K374" s="85"/>
    </row>
    <row r="375" spans="2:11">
      <c r="F375" s="85"/>
      <c r="G375" s="85"/>
      <c r="H375" s="85"/>
      <c r="I375" s="85"/>
      <c r="J375" s="85"/>
      <c r="K375" s="85"/>
    </row>
    <row r="376" spans="2:11">
      <c r="B376" s="3" t="s">
        <v>105</v>
      </c>
      <c r="C376" s="3" t="s">
        <v>1</v>
      </c>
    </row>
    <row r="377" spans="2:11">
      <c r="B377" s="2" t="s">
        <v>13</v>
      </c>
      <c r="C377" s="2">
        <v>10</v>
      </c>
    </row>
    <row r="378" spans="2:11">
      <c r="B378" s="2" t="s">
        <v>21</v>
      </c>
      <c r="C378" s="2">
        <v>0</v>
      </c>
      <c r="H378" s="3" t="s">
        <v>105</v>
      </c>
      <c r="I378" s="3" t="s">
        <v>1</v>
      </c>
    </row>
    <row r="379" spans="2:11">
      <c r="H379" s="2" t="s">
        <v>13</v>
      </c>
      <c r="I379" s="2">
        <v>8</v>
      </c>
    </row>
    <row r="380" spans="2:11">
      <c r="H380" s="2" t="s">
        <v>21</v>
      </c>
      <c r="I380" s="2">
        <v>2</v>
      </c>
    </row>
    <row r="381" spans="2:11">
      <c r="B381" s="3" t="s">
        <v>105</v>
      </c>
      <c r="C381" s="3" t="s">
        <v>2</v>
      </c>
    </row>
    <row r="382" spans="2:11">
      <c r="B382" s="2" t="s">
        <v>13</v>
      </c>
      <c r="C382" s="13">
        <f>C377/$C$41</f>
        <v>1</v>
      </c>
    </row>
    <row r="383" spans="2:11">
      <c r="B383" s="2" t="s">
        <v>21</v>
      </c>
      <c r="C383" s="13">
        <f>C378/$C$41</f>
        <v>0</v>
      </c>
      <c r="H383" s="3" t="s">
        <v>105</v>
      </c>
      <c r="I383" s="3" t="s">
        <v>2</v>
      </c>
    </row>
    <row r="384" spans="2:11">
      <c r="H384" s="2" t="s">
        <v>13</v>
      </c>
      <c r="I384" s="13">
        <f>I379/$C$41</f>
        <v>0.8</v>
      </c>
    </row>
    <row r="385" spans="2:9">
      <c r="H385" s="2" t="s">
        <v>21</v>
      </c>
      <c r="I385" s="13">
        <f>I380/$C$41</f>
        <v>0.2</v>
      </c>
    </row>
    <row r="387" spans="2:9" ht="15" customHeight="1">
      <c r="B387" s="82" t="s">
        <v>107</v>
      </c>
      <c r="C387" s="82"/>
      <c r="D387" s="82"/>
    </row>
    <row r="388" spans="2:9">
      <c r="B388" s="82"/>
      <c r="C388" s="82"/>
      <c r="D388" s="82"/>
    </row>
    <row r="389" spans="2:9">
      <c r="B389" s="82"/>
      <c r="C389" s="82"/>
      <c r="D389" s="82"/>
    </row>
    <row r="391" spans="2:9">
      <c r="B391" s="3" t="s">
        <v>108</v>
      </c>
      <c r="C391" s="72" t="s">
        <v>1</v>
      </c>
      <c r="D391" s="72"/>
    </row>
    <row r="392" spans="2:9">
      <c r="B392" s="27">
        <v>1</v>
      </c>
      <c r="C392" s="69">
        <v>0</v>
      </c>
      <c r="D392" s="69"/>
    </row>
    <row r="393" spans="2:9">
      <c r="B393" s="27">
        <v>2</v>
      </c>
      <c r="C393" s="69">
        <v>1</v>
      </c>
      <c r="D393" s="69"/>
    </row>
    <row r="394" spans="2:9">
      <c r="B394" s="27">
        <v>3</v>
      </c>
      <c r="C394" s="69">
        <v>2</v>
      </c>
      <c r="D394" s="69"/>
    </row>
    <row r="395" spans="2:9">
      <c r="B395" s="27">
        <v>4</v>
      </c>
      <c r="C395" s="69">
        <v>5</v>
      </c>
      <c r="D395" s="69"/>
    </row>
    <row r="396" spans="2:9">
      <c r="B396" s="27">
        <v>5</v>
      </c>
      <c r="C396" s="69">
        <v>2</v>
      </c>
      <c r="D396" s="69"/>
    </row>
    <row r="398" spans="2:9">
      <c r="B398" s="3" t="s">
        <v>108</v>
      </c>
      <c r="C398" s="72" t="s">
        <v>2</v>
      </c>
      <c r="D398" s="72"/>
    </row>
    <row r="399" spans="2:9">
      <c r="B399" s="27">
        <v>1</v>
      </c>
      <c r="C399" s="60">
        <f>C392/$C$41</f>
        <v>0</v>
      </c>
      <c r="D399" s="60"/>
    </row>
    <row r="400" spans="2:9">
      <c r="B400" s="27">
        <v>2</v>
      </c>
      <c r="C400" s="60">
        <f t="shared" ref="C400:C403" si="8">C393/$C$41</f>
        <v>0.1</v>
      </c>
      <c r="D400" s="60"/>
    </row>
    <row r="401" spans="2:10">
      <c r="B401" s="27">
        <v>3</v>
      </c>
      <c r="C401" s="60">
        <f t="shared" si="8"/>
        <v>0.2</v>
      </c>
      <c r="D401" s="60"/>
    </row>
    <row r="402" spans="2:10">
      <c r="B402" s="27">
        <v>4</v>
      </c>
      <c r="C402" s="60">
        <f t="shared" si="8"/>
        <v>0.5</v>
      </c>
      <c r="D402" s="60"/>
    </row>
    <row r="403" spans="2:10">
      <c r="B403" s="27">
        <v>5</v>
      </c>
      <c r="C403" s="60">
        <f t="shared" si="8"/>
        <v>0.2</v>
      </c>
      <c r="D403" s="60"/>
    </row>
    <row r="408" spans="2:10" ht="15.5">
      <c r="B408" s="9" t="s">
        <v>39</v>
      </c>
    </row>
    <row r="410" spans="2:10">
      <c r="B410" s="72" t="s">
        <v>40</v>
      </c>
      <c r="C410" s="84"/>
      <c r="D410" s="84"/>
      <c r="E410" s="84"/>
      <c r="F410" s="84"/>
      <c r="G410" s="84"/>
      <c r="H410" s="84"/>
      <c r="I410" s="84"/>
      <c r="J410" s="84"/>
    </row>
    <row r="411" spans="2:10">
      <c r="B411" s="41" t="s">
        <v>197</v>
      </c>
      <c r="C411" s="44"/>
      <c r="D411" s="44"/>
      <c r="E411" s="44"/>
      <c r="F411" s="44"/>
      <c r="G411" s="44"/>
      <c r="H411" s="44"/>
      <c r="I411" s="44"/>
      <c r="J411" s="44"/>
    </row>
    <row r="412" spans="2:10">
      <c r="B412" s="42" t="s">
        <v>198</v>
      </c>
      <c r="C412" s="48"/>
      <c r="D412" s="48"/>
      <c r="E412" s="48"/>
      <c r="F412" s="48"/>
      <c r="G412" s="48"/>
      <c r="H412" s="48"/>
      <c r="I412" s="48"/>
      <c r="J412" s="48"/>
    </row>
    <row r="413" spans="2:10">
      <c r="B413" s="42" t="s">
        <v>199</v>
      </c>
      <c r="C413" s="48"/>
      <c r="D413" s="48"/>
      <c r="E413" s="48"/>
      <c r="F413" s="48"/>
      <c r="G413" s="48"/>
      <c r="H413" s="48"/>
      <c r="I413" s="48"/>
      <c r="J413" s="48"/>
    </row>
    <row r="414" spans="2:10">
      <c r="B414" s="42" t="s">
        <v>200</v>
      </c>
      <c r="C414" s="48"/>
      <c r="D414" s="48"/>
      <c r="E414" s="48"/>
      <c r="F414" s="48"/>
      <c r="G414" s="48"/>
      <c r="H414" s="48"/>
      <c r="I414" s="48"/>
      <c r="J414" s="48"/>
    </row>
    <row r="415" spans="2:10">
      <c r="B415" s="42" t="s">
        <v>201</v>
      </c>
      <c r="C415" s="48"/>
      <c r="D415" s="48"/>
      <c r="E415" s="48"/>
      <c r="F415" s="48"/>
      <c r="G415" s="48"/>
      <c r="H415" s="48"/>
      <c r="I415" s="48"/>
      <c r="J415" s="48"/>
    </row>
    <row r="416" spans="2:10">
      <c r="B416" s="42" t="s">
        <v>202</v>
      </c>
      <c r="C416" s="48"/>
      <c r="D416" s="48"/>
      <c r="E416" s="48"/>
      <c r="F416" s="48"/>
      <c r="G416" s="48"/>
      <c r="H416" s="48"/>
      <c r="I416" s="48"/>
      <c r="J416" s="48"/>
    </row>
    <row r="417" spans="2:10">
      <c r="B417" s="42" t="s">
        <v>203</v>
      </c>
      <c r="C417" s="43"/>
      <c r="D417" s="43"/>
      <c r="E417" s="43"/>
      <c r="F417" s="43"/>
      <c r="G417" s="43"/>
      <c r="H417" s="43"/>
      <c r="I417" s="45"/>
      <c r="J417" s="38"/>
    </row>
    <row r="418" spans="2:10">
      <c r="B418" s="42"/>
      <c r="C418" s="43"/>
      <c r="D418" s="43"/>
      <c r="E418" s="43"/>
      <c r="F418" s="43"/>
      <c r="G418" s="43"/>
      <c r="H418" s="43"/>
      <c r="I418" s="43"/>
      <c r="J418" s="38"/>
    </row>
    <row r="419" spans="2:10">
      <c r="B419" s="42"/>
      <c r="C419" s="43"/>
      <c r="D419" s="43"/>
      <c r="E419" s="43"/>
      <c r="F419" s="43"/>
      <c r="G419" s="43"/>
      <c r="H419" s="43"/>
      <c r="I419" s="43"/>
      <c r="J419" s="38"/>
    </row>
    <row r="420" spans="2:10">
      <c r="B420" s="40"/>
      <c r="C420" s="37"/>
      <c r="D420" s="37"/>
      <c r="E420" s="37"/>
      <c r="F420" s="37"/>
      <c r="G420" s="37"/>
      <c r="H420" s="37"/>
      <c r="I420" s="37"/>
      <c r="J420" s="39"/>
    </row>
  </sheetData>
  <mergeCells count="110">
    <mergeCell ref="B12:F12"/>
    <mergeCell ref="K120:L120"/>
    <mergeCell ref="H129:J129"/>
    <mergeCell ref="K129:L129"/>
    <mergeCell ref="B410:J410"/>
    <mergeCell ref="B120:D120"/>
    <mergeCell ref="B122:D122"/>
    <mergeCell ref="B123:D123"/>
    <mergeCell ref="E122:F122"/>
    <mergeCell ref="E123:F123"/>
    <mergeCell ref="E120:F120"/>
    <mergeCell ref="H120:J120"/>
    <mergeCell ref="C399:D399"/>
    <mergeCell ref="B200:C200"/>
    <mergeCell ref="F372:K375"/>
    <mergeCell ref="C398:D398"/>
    <mergeCell ref="F350:I352"/>
    <mergeCell ref="C400:D400"/>
    <mergeCell ref="C401:D401"/>
    <mergeCell ref="C402:D402"/>
    <mergeCell ref="C403:D403"/>
    <mergeCell ref="C391:D391"/>
    <mergeCell ref="C392:D392"/>
    <mergeCell ref="C393:D393"/>
    <mergeCell ref="C394:D394"/>
    <mergeCell ref="C395:D395"/>
    <mergeCell ref="C396:D396"/>
    <mergeCell ref="B339:E339"/>
    <mergeCell ref="B340:E340"/>
    <mergeCell ref="B341:E341"/>
    <mergeCell ref="B347:D347"/>
    <mergeCell ref="B372:D374"/>
    <mergeCell ref="B387:D389"/>
    <mergeCell ref="B333:E333"/>
    <mergeCell ref="B334:E334"/>
    <mergeCell ref="B335:E335"/>
    <mergeCell ref="B336:E336"/>
    <mergeCell ref="B337:E337"/>
    <mergeCell ref="B338:E338"/>
    <mergeCell ref="B350:D353"/>
    <mergeCell ref="B234:D234"/>
    <mergeCell ref="B235:D235"/>
    <mergeCell ref="B236:D236"/>
    <mergeCell ref="B269:D269"/>
    <mergeCell ref="B270:D270"/>
    <mergeCell ref="B273:D273"/>
    <mergeCell ref="H233:I233"/>
    <mergeCell ref="H234:I234"/>
    <mergeCell ref="H235:I235"/>
    <mergeCell ref="H236:I236"/>
    <mergeCell ref="B233:D233"/>
    <mergeCell ref="B225:D225"/>
    <mergeCell ref="B266:D266"/>
    <mergeCell ref="B267:D267"/>
    <mergeCell ref="B268:D268"/>
    <mergeCell ref="B265:D265"/>
    <mergeCell ref="B197:C197"/>
    <mergeCell ref="B198:C198"/>
    <mergeCell ref="B199:C199"/>
    <mergeCell ref="B201:D201"/>
    <mergeCell ref="B202:D202"/>
    <mergeCell ref="B203:D203"/>
    <mergeCell ref="B204:D204"/>
    <mergeCell ref="B271:D271"/>
    <mergeCell ref="B272:D272"/>
    <mergeCell ref="B205:D205"/>
    <mergeCell ref="B219:D219"/>
    <mergeCell ref="B220:D220"/>
    <mergeCell ref="B221:D221"/>
    <mergeCell ref="B222:D222"/>
    <mergeCell ref="B223:D223"/>
    <mergeCell ref="B224:D224"/>
    <mergeCell ref="B206:D206"/>
    <mergeCell ref="B217:D217"/>
    <mergeCell ref="B218:D218"/>
    <mergeCell ref="K126:L126"/>
    <mergeCell ref="K127:L127"/>
    <mergeCell ref="K128:L128"/>
    <mergeCell ref="E127:F127"/>
    <mergeCell ref="E128:F128"/>
    <mergeCell ref="E131:F131"/>
    <mergeCell ref="B175:C175"/>
    <mergeCell ref="E129:F129"/>
    <mergeCell ref="E126:F126"/>
    <mergeCell ref="B132:D132"/>
    <mergeCell ref="E132:F132"/>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2017-12-12T05:01:51Z</dcterms:modified>
</cp:coreProperties>
</file>