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2" i="62" l="1"/>
  <c r="D171" i="62"/>
  <c r="D170" i="62"/>
  <c r="C41" i="62"/>
  <c r="C289" i="62"/>
  <c r="C290" i="62"/>
  <c r="C291" i="62"/>
  <c r="C292" i="62"/>
  <c r="C67" i="62"/>
  <c r="C94" i="62"/>
  <c r="D198" i="62"/>
  <c r="D40" i="62"/>
  <c r="D41" i="62"/>
  <c r="D39" i="62"/>
  <c r="C398" i="62"/>
  <c r="C399" i="62"/>
  <c r="C400" i="62"/>
  <c r="C401" i="62"/>
  <c r="C397" i="62"/>
  <c r="I383" i="62"/>
  <c r="I382" i="62"/>
  <c r="C381" i="62"/>
  <c r="C380" i="62"/>
  <c r="H362" i="62"/>
  <c r="H361" i="62"/>
  <c r="C363" i="62"/>
  <c r="C364" i="62"/>
  <c r="C365" i="62"/>
  <c r="C362" i="62"/>
  <c r="C313" i="62"/>
  <c r="C312" i="62"/>
  <c r="C288" i="62"/>
  <c r="E234" i="62"/>
  <c r="E197" i="62"/>
  <c r="E196" i="62"/>
  <c r="K128" i="62"/>
  <c r="K129" i="62"/>
  <c r="K127" i="62"/>
  <c r="E128" i="62"/>
  <c r="E129" i="62"/>
  <c r="E130" i="62"/>
  <c r="E131" i="62"/>
  <c r="E132" i="62"/>
  <c r="E127" i="62"/>
  <c r="D91" i="62"/>
  <c r="D92" i="62"/>
  <c r="D93" i="62"/>
  <c r="D94" i="62"/>
  <c r="D90" i="62"/>
  <c r="D65" i="62"/>
  <c r="D66" i="62"/>
  <c r="D64" i="62"/>
  <c r="D172" i="62"/>
  <c r="G41" i="62"/>
  <c r="G40" i="62"/>
  <c r="J233" i="62"/>
  <c r="J234" i="62"/>
  <c r="G65" i="62"/>
  <c r="G39" i="62"/>
  <c r="G90" i="62"/>
  <c r="G91" i="62"/>
  <c r="G92" i="62"/>
  <c r="G94" i="62"/>
  <c r="G93" i="62"/>
  <c r="J232" i="62"/>
  <c r="G64" i="62"/>
  <c r="G66" i="62"/>
  <c r="D67" i="62"/>
  <c r="G67" i="62"/>
</calcChain>
</file>

<file path=xl/sharedStrings.xml><?xml version="1.0" encoding="utf-8"?>
<sst xmlns="http://schemas.openxmlformats.org/spreadsheetml/2006/main" count="405" uniqueCount="213">
  <si>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</si>
  <si>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</si>
  <si>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</si>
  <si>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</si>
  <si>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</si>
  <si>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</si>
  <si>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</si>
  <si>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</si>
  <si>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</si>
  <si>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</si>
  <si>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</si>
  <si>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</si>
  <si>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</si>
  <si>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</si>
  <si>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</si>
  <si>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</si>
  <si>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</si>
  <si>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</si>
  <si>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</si>
  <si>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</si>
  <si>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</si>
  <si>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</si>
  <si>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</si>
  <si>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</si>
  <si>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</si>
  <si>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</si>
  <si>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</si>
  <si>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</si>
  <si>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</si>
  <si>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</si>
  <si>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</si>
  <si>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</si>
  <si>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</si>
  <si>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</si>
  <si>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</si>
  <si>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</si>
  <si>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</si>
  <si>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</si>
  <si>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</si>
  <si>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</si>
  <si>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</si>
  <si>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</si>
  <si>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</si>
  <si>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</si>
  <si>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</si>
  <si>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</si>
  <si>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</si>
  <si>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</si>
  <si>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</si>
  <si>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</si>
  <si>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</si>
  <si>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</si>
  <si>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</si>
  <si>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</si>
  <si>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</si>
  <si>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</si>
  <si>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</si>
  <si>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</si>
  <si>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</si>
  <si>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</si>
  <si>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</si>
  <si>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</si>
  <si>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</si>
  <si>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</si>
  <si>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</si>
  <si>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</si>
  <si>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</si>
  <si>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</si>
  <si>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</si>
  <si>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</si>
  <si>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</si>
  <si>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</si>
  <si>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</si>
  <si>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</si>
  <si>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</si>
  <si>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</si>
  <si>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</si>
  <si>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</si>
  <si>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</si>
  <si>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</si>
  <si>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</si>
  <si>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</si>
  <si>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</si>
  <si>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</si>
  <si>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</si>
  <si>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</si>
  <si>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</si>
  <si>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</si>
  <si>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</si>
  <si>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</si>
  <si>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</si>
  <si>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</si>
  <si>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</si>
  <si>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</si>
  <si>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</si>
  <si>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</si>
  <si>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</si>
  <si>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</si>
  <si>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</si>
  <si>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</si>
  <si>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</si>
  <si>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</si>
  <si>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</si>
  <si>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</si>
  <si>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</si>
  <si>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</si>
  <si>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</si>
  <si>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</si>
  <si>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</si>
  <si>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</si>
  <si>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</si>
  <si>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</si>
  <si>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</si>
  <si>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</si>
  <si>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</si>
  <si>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</si>
  <si>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</si>
  <si>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</si>
  <si>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</si>
  <si>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</si>
  <si>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</si>
  <si>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</si>
  <si>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</si>
  <si>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</si>
  <si>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 xml:space="preserve">Empleado del gobierno	  </t>
  </si>
  <si>
    <t>Pública</t>
  </si>
  <si>
    <t>entre 2 SMLV y menos de 3 SMLV</t>
  </si>
  <si>
    <t>Docente</t>
  </si>
  <si>
    <t>Ocupaciones en Ciencias Sociales, Educación, Servicios Gubernamentales y Religión</t>
  </si>
  <si>
    <t>entre 3 SMLV y menos de 4 SMLV</t>
  </si>
  <si>
    <t>Contrato a término fijo</t>
  </si>
  <si>
    <t xml:space="preserve">Empleado de empresa particular  </t>
  </si>
  <si>
    <t xml:space="preserve">Privada 	</t>
  </si>
  <si>
    <t>entre 4 SMLV y menos de 5 SMLV</t>
  </si>
  <si>
    <t>Rector</t>
  </si>
  <si>
    <t>más de 6 SMLV</t>
  </si>
  <si>
    <t>Transporte, Almacenamiento y Comunicaciones</t>
  </si>
  <si>
    <t>risaralda</t>
  </si>
  <si>
    <t>pereira</t>
  </si>
  <si>
    <t>colombia</t>
  </si>
  <si>
    <t>Universidad Tecnológica de Pereira</t>
  </si>
  <si>
    <t>COLOMBIA</t>
  </si>
  <si>
    <t>Maestría en Historia</t>
  </si>
  <si>
    <t>Fundación Universitaria del Área Andina</t>
  </si>
  <si>
    <t>Calle 24 N° 8-55</t>
  </si>
  <si>
    <t>acuervo@utp.edu.co</t>
  </si>
  <si>
    <t xml:space="preserve">Contrato de prestación de servicios	</t>
  </si>
  <si>
    <t>Departamento de Humanidades</t>
  </si>
  <si>
    <t>Docente Tiempo completo</t>
  </si>
  <si>
    <t>Director Departamento de Humanidades</t>
  </si>
  <si>
    <t>SIN RESPUESTA</t>
  </si>
  <si>
    <t>francienid@hotmail.com</t>
  </si>
  <si>
    <t>Universidad Católica de Pereira</t>
  </si>
  <si>
    <t>Carrera 21 No. 49-95 Av. de las Américas</t>
  </si>
  <si>
    <t>vdmontes@utp.edu.com</t>
  </si>
  <si>
    <t>Carrera 21 No. 49-95 Av. de las Américas Pereira, Colombia.</t>
  </si>
  <si>
    <t>Jefe del Departamento de Humanidades</t>
  </si>
  <si>
    <t>Cra. 21 #49-95</t>
  </si>
  <si>
    <t>null</t>
  </si>
  <si>
    <t xml:space="preserve">Educación superior </t>
  </si>
  <si>
    <t>docente</t>
  </si>
  <si>
    <t xml:space="preserve">Decano Facultad Ciencias Sociales, Humanas y de la Educación  </t>
  </si>
  <si>
    <t>fundacion universitaria de area andina</t>
  </si>
  <si>
    <t>calle 24 con 9</t>
  </si>
  <si>
    <t>amcalderon2@utp.edu.co</t>
  </si>
  <si>
    <t>programa de derecho</t>
  </si>
  <si>
    <t>decana</t>
  </si>
  <si>
    <t>Institucion educativa liceo creativo mendel sas.</t>
  </si>
  <si>
    <t>kilometro 1 via cerritos entrada 1</t>
  </si>
  <si>
    <t>3217570850- 3389772</t>
  </si>
  <si>
    <t>linacipoldelmar@hotmail.com</t>
  </si>
  <si>
    <t>menor a 1 SMLV (Salario mínimo legal vigente)</t>
  </si>
  <si>
    <t>Ciencias Sociales</t>
  </si>
  <si>
    <t>alfonso.lopez@utp.edu.co</t>
  </si>
  <si>
    <t xml:space="preserve">Empleado de empresa familiar sin  remuneración    </t>
  </si>
  <si>
    <t>I.E. María Inmaculada</t>
  </si>
  <si>
    <t>Corregimiento Moctezuma</t>
  </si>
  <si>
    <t>elgran_napo@hotmail.com</t>
  </si>
  <si>
    <t>Coordinador</t>
  </si>
  <si>
    <t>Valle del Cauca</t>
  </si>
  <si>
    <t>Ulloa</t>
  </si>
  <si>
    <t>fundación universitaria del Area andina</t>
  </si>
  <si>
    <t>Calle 24 N° 8 55, Risaralda, Colombia</t>
  </si>
  <si>
    <t>6) 3401516</t>
  </si>
  <si>
    <t>holmesmoreno@gmail.com</t>
  </si>
  <si>
    <t>humanidades</t>
  </si>
  <si>
    <t>A</t>
  </si>
  <si>
    <t>Américo Porto Carrero</t>
  </si>
  <si>
    <t>Cra 27 Nº 10-02 Los Álamos</t>
  </si>
  <si>
    <t>alonsomolinacorrales@utp.edu.co</t>
  </si>
  <si>
    <t>Dirección de Planeación</t>
  </si>
  <si>
    <t>Secretario Técnico Sociedad en Movimiento</t>
  </si>
  <si>
    <t>Director de Planeación</t>
  </si>
  <si>
    <t>INSTITUCION EDUCATIVA INEM FELIPE PEREZ</t>
  </si>
  <si>
    <t>JARDIN  I ETAPA</t>
  </si>
  <si>
    <t>albalucia.perez@utp.edu.co</t>
  </si>
  <si>
    <t>CIENCIAS SOCIALES</t>
  </si>
  <si>
    <t>DOCENTE</t>
  </si>
  <si>
    <t>SECRETARIA DE EDUCACIÓN MUNICIPAL</t>
  </si>
  <si>
    <t>RISARALDA</t>
  </si>
  <si>
    <t>PEREIRA</t>
  </si>
  <si>
    <t>Es fundamental acercarse mas a la historia de género y creo que con un solo seminarios sobre  educación es suficiente ( eliminar uno, para dar otras opciones) o por lo menos establecer lineas de estudio y que el estudiante de acuerdo a sus intereses decida</t>
  </si>
  <si>
    <t>Considero que la Maestría en Historia debe hacer mayores esfuerzos para que los docentes de planta no impartan varias materias sino únicamente aquellas en la que son especialistas y en esa medida invitar más docentes de otras universidades especializados en otros campos. Eso ayudaría a mejorar la diversidad académica de los egresados.  También es importante que se creen varias lineas de trabajo y no únicamente el estudio de la Historia Regional. No estoy seguro si es cierto, pero escuché que ahora los directores de proyecto de grado solo pueden ser docentes de la universidad o de la Maestría, de ser así, es absolutamente grave y eso no puede ser de esa manera, va en contra de la calidad académica.  Seguiría, pero no estoy seguro que alguien lea esto. :P</t>
  </si>
  <si>
    <t xml:space="preserve">Vinculación de más docentes nacionales y extranjeros. </t>
  </si>
  <si>
    <t>Mayor profundización en la parte investigativa y practica.</t>
  </si>
  <si>
    <t>No tengo sugerencias</t>
  </si>
  <si>
    <t>Para la maestría en Historia que haya la posibilidad de pasantías o salidas de campo.</t>
  </si>
  <si>
    <t xml:space="preserve">que traigan docentes de reconocimiento de Americalatina. </t>
  </si>
  <si>
    <t>Generar mayor fortaleza institucional para contribuir al posicionamiento de la Historia como herramienta de los líderes de todos los ámbitos.</t>
  </si>
  <si>
    <t>fortalecimiento de la metodología de la investigación.</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</si>
  <si>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</si>
  <si>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</si>
  <si>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Historia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</si>
</sst>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1"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27%</c:v>
                  </c:pt>
                  <c:pt idx="1">
                    <c:v>73%</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0.27272727272727271</c:v>
                </c:pt>
                <c:pt idx="1">
                  <c:v>0.72727272727272729</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Egresados!$B$312:$B$313</c:f>
              <c:strCache>
                <c:ptCount val="2"/>
                <c:pt idx="0">
                  <c:v>Si</c:v>
                </c:pt>
                <c:pt idx="1">
                  <c:v>No</c:v>
                </c:pt>
              </c:strCache>
            </c:strRef>
          </c:cat>
          <c:val>
            <c:numRef>
              <c:f>Egresados!$C$312:$C$313</c:f>
              <c:numCache>
                <c:formatCode>0%</c:formatCode>
                <c:ptCount val="2"/>
                <c:pt idx="0">
                  <c:v>0.72727272727272729</c:v>
                </c:pt>
                <c:pt idx="1">
                  <c:v>0.27272727272727271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0.63636363636363635</c:v>
                </c:pt>
                <c:pt idx="1">
                  <c:v>0.36363636363636365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73%</c:v>
                  </c:pt>
                  <c:pt idx="1">
                    <c:v>18%</c:v>
                  </c:pt>
                  <c:pt idx="2">
                    <c:v>0%</c:v>
                  </c:pt>
                  <c:pt idx="3">
                    <c:v>9%</c:v>
                  </c:pt>
                </c:lvl>
                <c:lvl>
                  <c:pt idx="0">
                    <c:v>0</c:v>
                  </c:pt>
                  <c:pt idx="1">
                    <c:v>1</c:v>
                  </c:pt>
                  <c:pt idx="2">
                    <c:v>2</c:v>
                  </c:pt>
                  <c:pt idx="3">
                    <c:v>Más de 2</c:v>
                  </c:pt>
                </c:lvl>
              </c:multiLvlStrCache>
            </c:multiLvlStrRef>
          </c:cat>
          <c:val>
            <c:numRef>
              <c:f>Egresados!$G$90:$G$93</c:f>
              <c:numCache>
                <c:formatCode>0%</c:formatCode>
                <c:ptCount val="4"/>
                <c:pt idx="0">
                  <c:v>0.72727272727272729</c:v>
                </c:pt>
                <c:pt idx="1">
                  <c:v>0.18181818181818182</c:v>
                </c:pt>
                <c:pt idx="2">
                  <c:v>0</c:v>
                </c:pt>
                <c:pt idx="3">
                  <c:v>9.0909090909090912E-2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73%</c:v>
                  </c:pt>
                  <c:pt idx="1">
                    <c:v>18%</c:v>
                  </c:pt>
                  <c:pt idx="2">
                    <c:v>0%</c:v>
                  </c:pt>
                  <c:pt idx="3">
                    <c:v>9%</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0.72727272727272729</c:v>
                </c:pt>
                <c:pt idx="1">
                  <c:v>9.0909090909090912E-2</c:v>
                </c:pt>
                <c:pt idx="2">
                  <c:v>9.0909090909090912E-2</c:v>
                </c:pt>
                <c:pt idx="3">
                  <c:v>9.0909090909090912E-2</c:v>
                </c:pt>
                <c:pt idx="4">
                  <c:v>9.0909090909090912E-2</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0.72727272727272729</c:v>
                </c:pt>
                <c:pt idx="1">
                  <c:v>9.0909090909090912E-2</c:v>
                </c:pt>
                <c:pt idx="2">
                  <c:v>0.18181818181818182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Egresados!$B$170:$B$171</c:f>
              <c:strCache>
                <c:ptCount val="2"/>
                <c:pt idx="0">
                  <c:v>Educación</c:v>
                </c:pt>
                <c:pt idx="1">
                  <c:v>Transporte, Almacenamiento y Comunicaciones</c:v>
                </c:pt>
              </c:strCache>
            </c:strRef>
          </c:cat>
          <c:val>
            <c:numRef>
              <c:f>Egresados!$D$170:$D$171</c:f>
              <c:numCache>
                <c:formatCode>0%</c:formatCode>
                <c:ptCount val="2"/>
                <c:pt idx="0">
                  <c:v>0.81818181818181823</c:v>
                </c:pt>
                <c:pt idx="1">
                  <c:v>0.18181818181818182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Egresados!$E$196:$E$197</c:f>
              <c:numCache>
                <c:formatCode>0%</c:formatCode>
                <c:ptCount val="2"/>
                <c:pt idx="0">
                  <c:v>0.63636363636363635</c:v>
                </c:pt>
                <c:pt idx="1">
                  <c:v>0.36363636363636365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Egresados!$E$197</c:f>
              <c:numCache>
                <c:formatCode>0%</c:formatCode>
                <c:ptCount val="1"/>
                <c:pt idx="0">
                  <c:v>0.36363636363636365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Egresados!$J$231</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Egresados!$H$232:$I$233</c:f>
              <c:strCache>
                <c:ptCount val="2"/>
                <c:pt idx="0">
                  <c:v>Si</c:v>
                </c:pt>
                <c:pt idx="1">
                  <c:v>No</c:v>
                </c:pt>
              </c:strCache>
            </c:strRef>
          </c:cat>
          <c:val>
            <c:numRef>
              <c:f>Egresados!$J$232:$J$233</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Egresados!$C$288:$C$292</c:f>
              <c:numCache>
                <c:formatCode>0%</c:formatCode>
                <c:ptCount val="5"/>
                <c:pt idx="0">
                  <c:v>0</c:v>
                </c:pt>
                <c:pt idx="1">
                  <c:v>0</c:v>
                </c:pt>
                <c:pt idx="2">
                  <c:v>0.18181818181818182</c:v>
                </c:pt>
                <c:pt idx="3">
                  <c:v>0.36363636363636365</c:v>
                </c:pt>
                <c:pt idx="4">
                  <c:v>0.45454545454545453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Historia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793750</xdr:colOff>
      <xdr:row>12</xdr:row>
      <xdr:rowOff>133350</xdr:rowOff>
    </xdr:from>
    <xdr:to>
      <xdr:col>13</xdr:col>
      <xdr:colOff>470641</xdr:colOff>
      <xdr:row>31</xdr:row>
      <xdr:rowOff>169434</xdr:rowOff>
    </xdr:to>
    <xdr:pic>
      <xdr:nvPicPr>
        <xdr:cNvPr id="5" name="Imagen 4">
          <a:extLst>
            <a:ext uri="{FF2B5EF4-FFF2-40B4-BE49-F238E27FC236}">
              <a16:creationId xmlns:a16="http://schemas.microsoft.com/office/drawing/2014/main" id="{BEB8A4C3-A000-428C-A78D-7FCA60843E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0" y="23431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175</xdr:row>
      <xdr:rowOff>19050</xdr:rowOff>
    </xdr:from>
    <xdr:to>
      <xdr:col>4</xdr:col>
      <xdr:colOff>1670050</xdr:colOff>
      <xdr:row>189</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193</xdr:row>
      <xdr:rowOff>57150</xdr:rowOff>
    </xdr:from>
    <xdr:to>
      <xdr:col>11</xdr:col>
      <xdr:colOff>222250</xdr:colOff>
      <xdr:row>204</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235</xdr:row>
      <xdr:rowOff>177800</xdr:rowOff>
    </xdr:from>
    <xdr:to>
      <xdr:col>5</xdr:col>
      <xdr:colOff>152400</xdr:colOff>
      <xdr:row>250</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278</xdr:row>
      <xdr:rowOff>165100</xdr:rowOff>
    </xdr:from>
    <xdr:to>
      <xdr:col>9</xdr:col>
      <xdr:colOff>622300</xdr:colOff>
      <xdr:row>293</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305</xdr:row>
      <xdr:rowOff>19050</xdr:rowOff>
    </xdr:from>
    <xdr:to>
      <xdr:col>8</xdr:col>
      <xdr:colOff>590550</xdr:colOff>
      <xdr:row>319</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1105322</xdr:colOff>
      <xdr:row>15</xdr:row>
      <xdr:rowOff>67236</xdr:rowOff>
    </xdr:from>
    <xdr:to>
      <xdr:col>6</xdr:col>
      <xdr:colOff>1735269</xdr:colOff>
      <xdr:row>35</xdr:row>
      <xdr:rowOff>32802</xdr:rowOff>
    </xdr:to>
    <xdr:pic>
      <xdr:nvPicPr>
        <xdr:cNvPr id="3" name="Imagen 2">
          <a:extLst>
            <a:ext uri="{FF2B5EF4-FFF2-40B4-BE49-F238E27FC236}">
              <a16:creationId xmlns:a16="http://schemas.microsoft.com/office/drawing/2014/main" id="{63A4DED0-D637-4D13-8CE5-AEDD9431E938}"/>
            </a:ext>
          </a:extLst>
        </xdr:cNvPr>
        <xdr:cNvPicPr>
          <a:picLocks noChangeAspect="1"/>
        </xdr:cNvPicPr>
      </xdr:nvPicPr>
      <xdr:blipFill>
        <a:blip xmlns:r="http://schemas.openxmlformats.org/officeDocument/2006/relationships" r:embed="rId14"/>
        <a:stretch>
          <a:fillRect/>
        </a:stretch>
      </xdr:blipFill>
      <xdr:spPr>
        <a:xfrm>
          <a:off x="1904675" y="3182471"/>
          <a:ext cx="9654418" cy="37008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B1" zoomScale="70" zoomScaleNormal="70" workbookViewId="0">
      <selection activeCell="B47" sqref="B47:O52"/>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120</v>
      </c>
      <c r="C46" s="47"/>
      <c r="D46" s="47"/>
      <c r="E46" s="47"/>
      <c r="F46" s="47"/>
      <c r="G46" s="47"/>
      <c r="H46" s="47"/>
      <c r="I46" s="47"/>
      <c r="J46" s="47"/>
      <c r="K46" s="47"/>
      <c r="L46" s="47"/>
      <c r="M46" s="47"/>
      <c r="N46" s="47"/>
      <c r="O46" s="47"/>
    </row>
    <row r="47" spans="2:18" ht="409.6" customHeight="1">
      <c r="B47" s="48" t="s">
        <v>212</v>
      </c>
      <c r="C47" s="48"/>
      <c r="D47" s="48"/>
      <c r="E47" s="48"/>
      <c r="F47" s="48"/>
      <c r="G47" s="48"/>
      <c r="H47" s="48"/>
      <c r="I47" s="48"/>
      <c r="J47" s="48"/>
      <c r="K47" s="48"/>
      <c r="L47" s="48"/>
      <c r="M47" s="48"/>
      <c r="N47" s="48"/>
      <c r="O47" s="48"/>
      <c r="R47" s="31"/>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57" customHeight="1">
      <c r="B52" s="48"/>
      <c r="C52" s="48"/>
      <c r="D52" s="48"/>
      <c r="E52" s="48"/>
      <c r="F52" s="48"/>
      <c r="G52" s="48"/>
      <c r="H52" s="48"/>
      <c r="I52" s="48"/>
      <c r="J52" s="48"/>
      <c r="K52" s="48"/>
      <c r="L52" s="48"/>
      <c r="M52" s="48"/>
      <c r="N52" s="48"/>
      <c r="O52" s="48"/>
    </row>
    <row r="54" spans="2:15" ht="36.75" customHeight="1">
      <c r="B54" s="32" t="s">
        <v>121</v>
      </c>
    </row>
    <row r="55" spans="2:15" ht="14.5" customHeight="1">
      <c r="B55" s="86" t="s">
        <v>211</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210</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18"/>
  <sheetViews>
    <sheetView zoomScale="85" zoomScaleNormal="85" workbookViewId="0">
      <selection activeCell="B420" sqref="B420"/>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1" t="s">
        <v>142</v>
      </c>
      <c r="C12" s="81"/>
      <c r="D12" s="81"/>
      <c r="E12" s="81"/>
      <c r="F12" s="81"/>
    </row>
    <row r="13" spans="2:6">
      <c r="B13" s="10" t="s">
        <v>25</v>
      </c>
    </row>
    <row r="36" spans="2:7" ht="15.5">
      <c r="B36" s="9" t="s">
        <v>0</v>
      </c>
    </row>
    <row r="38" spans="2:7">
      <c r="B38" s="6" t="s">
        <v>0</v>
      </c>
      <c r="C38" s="30" t="s">
        <v>1</v>
      </c>
      <c r="D38" s="30" t="s">
        <v>2</v>
      </c>
      <c r="F38" s="6" t="s">
        <v>0</v>
      </c>
      <c r="G38" s="30" t="s">
        <v>2</v>
      </c>
    </row>
    <row r="39" spans="2:7">
      <c r="B39" s="7" t="s">
        <v>3</v>
      </c>
      <c r="C39" s="8">
        <v>7</v>
      </c>
      <c r="D39" s="13">
        <f>C39/$C$41</f>
        <v>0.63636363636363635</v>
      </c>
      <c r="F39" s="7" t="s">
        <v>3</v>
      </c>
      <c r="G39" s="13">
        <f>D39</f>
        <v>0.63636363636363635</v>
      </c>
    </row>
    <row r="40" spans="2:7">
      <c r="B40" s="7" t="s">
        <v>4</v>
      </c>
      <c r="C40" s="8">
        <v>4</v>
      </c>
      <c r="D40" s="13">
        <f t="shared" ref="D40:D41" si="0">C40/$C$41</f>
        <v>0.36363636363636365</v>
      </c>
      <c r="F40" s="7" t="s">
        <v>4</v>
      </c>
      <c r="G40" s="13">
        <f>D40</f>
        <v>0.36363636363636365</v>
      </c>
    </row>
    <row r="41" spans="2:7">
      <c r="B41" s="7" t="s">
        <v>5</v>
      </c>
      <c r="C41" s="11">
        <f>SUM(C39:C40)</f>
        <v>11</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3</v>
      </c>
      <c r="D64" s="13">
        <f>C64/$C$41</f>
        <v>0.27272727272727271</v>
      </c>
      <c r="F64" s="7" t="s">
        <v>23</v>
      </c>
      <c r="G64" s="13">
        <f>D64</f>
        <v>0.27272727272727271</v>
      </c>
    </row>
    <row r="65" spans="2:7">
      <c r="B65" s="7" t="s">
        <v>6</v>
      </c>
      <c r="C65" s="8">
        <v>8</v>
      </c>
      <c r="D65" s="13">
        <f t="shared" ref="D65:D67" si="1">C65/$C$41</f>
        <v>0.72727272727272729</v>
      </c>
      <c r="F65" s="7" t="s">
        <v>6</v>
      </c>
      <c r="G65" s="13">
        <f>D65</f>
        <v>0.72727272727272729</v>
      </c>
    </row>
    <row r="66" spans="2:7">
      <c r="B66" s="7" t="s">
        <v>111</v>
      </c>
      <c r="C66" s="8">
        <v>0</v>
      </c>
      <c r="D66" s="13">
        <f t="shared" si="1"/>
        <v>0</v>
      </c>
      <c r="F66" s="7" t="s">
        <v>112</v>
      </c>
      <c r="G66" s="13">
        <f>D66</f>
        <v>0</v>
      </c>
    </row>
    <row r="67" spans="2:7">
      <c r="B67" s="7" t="s">
        <v>5</v>
      </c>
      <c r="C67" s="11">
        <f>SUM(C64:C66)</f>
        <v>11</v>
      </c>
      <c r="D67" s="13">
        <f t="shared" si="1"/>
        <v>1</v>
      </c>
      <c r="F67" s="7" t="s">
        <v>5</v>
      </c>
      <c r="G67" s="13">
        <f>D67</f>
        <v>1</v>
      </c>
    </row>
    <row r="87" spans="2:7" ht="15.5">
      <c r="B87" s="9" t="s">
        <v>7</v>
      </c>
    </row>
    <row r="89" spans="2:7">
      <c r="B89" s="6" t="s">
        <v>43</v>
      </c>
      <c r="C89" s="30" t="s">
        <v>1</v>
      </c>
      <c r="D89" s="30" t="s">
        <v>2</v>
      </c>
      <c r="F89" s="6" t="s">
        <v>43</v>
      </c>
      <c r="G89" s="30" t="s">
        <v>2</v>
      </c>
    </row>
    <row r="90" spans="2:7">
      <c r="B90" s="7">
        <v>0</v>
      </c>
      <c r="C90" s="8">
        <v>8</v>
      </c>
      <c r="D90" s="13">
        <f>C90/$C$41</f>
        <v>0.72727272727272729</v>
      </c>
      <c r="F90" s="7">
        <v>0</v>
      </c>
      <c r="G90" s="13">
        <f>D90</f>
        <v>0.72727272727272729</v>
      </c>
    </row>
    <row r="91" spans="2:7">
      <c r="B91" s="7">
        <v>1</v>
      </c>
      <c r="C91" s="8">
        <v>2</v>
      </c>
      <c r="D91" s="13">
        <f t="shared" ref="D91:D94" si="2">C91/$C$41</f>
        <v>0.18181818181818182</v>
      </c>
      <c r="F91" s="7">
        <v>1</v>
      </c>
      <c r="G91" s="13">
        <f>D91</f>
        <v>0.18181818181818182</v>
      </c>
    </row>
    <row r="92" spans="2:7">
      <c r="B92" s="12">
        <v>2</v>
      </c>
      <c r="C92" s="8">
        <v>0</v>
      </c>
      <c r="D92" s="13">
        <f t="shared" si="2"/>
        <v>0</v>
      </c>
      <c r="F92" s="12">
        <v>2</v>
      </c>
      <c r="G92" s="13">
        <f>D92</f>
        <v>0</v>
      </c>
    </row>
    <row r="93" spans="2:7">
      <c r="B93" s="2" t="s">
        <v>116</v>
      </c>
      <c r="C93" s="8">
        <v>1</v>
      </c>
      <c r="D93" s="13">
        <f t="shared" si="2"/>
        <v>9.0909090909090912E-2</v>
      </c>
      <c r="F93" s="2" t="s">
        <v>116</v>
      </c>
      <c r="G93" s="13">
        <f>D93</f>
        <v>9.0909090909090912E-2</v>
      </c>
    </row>
    <row r="94" spans="2:7">
      <c r="B94" s="7" t="s">
        <v>5</v>
      </c>
      <c r="C94" s="11">
        <f>SUM(C90:C93)</f>
        <v>11</v>
      </c>
      <c r="D94" s="13">
        <f t="shared" si="2"/>
        <v>1</v>
      </c>
      <c r="F94" s="7" t="s">
        <v>5</v>
      </c>
      <c r="G94" s="13">
        <f>D94</f>
        <v>1</v>
      </c>
    </row>
    <row r="114" spans="2:12" ht="15.5">
      <c r="B114" s="9" t="s">
        <v>45</v>
      </c>
    </row>
    <row r="115" spans="2:12" ht="15.5">
      <c r="B115" s="9"/>
    </row>
    <row r="117" spans="2:12" ht="84" customHeight="1">
      <c r="B117" s="51" t="s">
        <v>46</v>
      </c>
      <c r="C117" s="51"/>
      <c r="D117" s="51"/>
      <c r="E117" s="54" t="s">
        <v>1</v>
      </c>
      <c r="F117" s="54"/>
      <c r="H117" s="51" t="s">
        <v>47</v>
      </c>
      <c r="I117" s="51"/>
      <c r="J117" s="51"/>
      <c r="K117" s="54" t="s">
        <v>1</v>
      </c>
      <c r="L117" s="54"/>
    </row>
    <row r="118" spans="2:12">
      <c r="B118" s="53" t="s">
        <v>14</v>
      </c>
      <c r="C118" s="53"/>
      <c r="D118" s="53"/>
      <c r="E118" s="59">
        <v>8</v>
      </c>
      <c r="F118" s="59"/>
      <c r="H118" s="52" t="s">
        <v>113</v>
      </c>
      <c r="I118" s="52"/>
      <c r="J118" s="52"/>
      <c r="K118" s="55">
        <v>8</v>
      </c>
      <c r="L118" s="56"/>
    </row>
    <row r="119" spans="2:12">
      <c r="B119" s="53" t="s">
        <v>15</v>
      </c>
      <c r="C119" s="53"/>
      <c r="D119" s="53"/>
      <c r="E119" s="59">
        <v>1</v>
      </c>
      <c r="F119" s="59"/>
      <c r="H119" s="52" t="s">
        <v>118</v>
      </c>
      <c r="I119" s="52"/>
      <c r="J119" s="52"/>
      <c r="K119" s="55">
        <v>1</v>
      </c>
      <c r="L119" s="56"/>
    </row>
    <row r="120" spans="2:12">
      <c r="B120" s="53" t="s">
        <v>21</v>
      </c>
      <c r="C120" s="53"/>
      <c r="D120" s="53"/>
      <c r="E120" s="59">
        <v>1</v>
      </c>
      <c r="F120" s="59"/>
      <c r="H120" s="52" t="s">
        <v>114</v>
      </c>
      <c r="I120" s="52"/>
      <c r="J120" s="52"/>
      <c r="K120" s="55">
        <v>2</v>
      </c>
      <c r="L120" s="56"/>
    </row>
    <row r="121" spans="2:12">
      <c r="B121" s="53" t="s">
        <v>50</v>
      </c>
      <c r="C121" s="53"/>
      <c r="D121" s="53"/>
      <c r="E121" s="59">
        <v>1</v>
      </c>
      <c r="F121" s="59"/>
      <c r="H121" s="19"/>
      <c r="I121" s="19"/>
      <c r="J121" s="19"/>
      <c r="K121" s="33"/>
      <c r="L121" s="33"/>
    </row>
    <row r="122" spans="2:12">
      <c r="B122" s="53" t="s">
        <v>51</v>
      </c>
      <c r="C122" s="53"/>
      <c r="D122" s="53"/>
      <c r="E122" s="59">
        <v>1</v>
      </c>
      <c r="F122" s="59"/>
      <c r="H122" s="19"/>
      <c r="I122" s="19"/>
      <c r="J122" s="19"/>
      <c r="K122" s="33"/>
      <c r="L122" s="33"/>
    </row>
    <row r="123" spans="2:12">
      <c r="B123" s="53" t="s">
        <v>16</v>
      </c>
      <c r="C123" s="53"/>
      <c r="D123" s="53"/>
      <c r="E123" s="59">
        <v>0</v>
      </c>
      <c r="F123" s="59"/>
      <c r="H123" s="19"/>
      <c r="I123" s="19"/>
      <c r="J123" s="19"/>
      <c r="K123" s="33"/>
      <c r="L123" s="33"/>
    </row>
    <row r="124" spans="2:12">
      <c r="B124" s="20"/>
      <c r="C124" s="20"/>
      <c r="D124" s="20"/>
      <c r="E124" s="29"/>
      <c r="F124" s="29"/>
      <c r="H124" s="19"/>
      <c r="I124" s="19"/>
      <c r="J124" s="19"/>
      <c r="K124" s="33"/>
      <c r="L124" s="33"/>
    </row>
    <row r="126" spans="2:12">
      <c r="B126" s="57" t="s">
        <v>49</v>
      </c>
      <c r="C126" s="57"/>
      <c r="D126" s="57"/>
      <c r="E126" s="57" t="s">
        <v>2</v>
      </c>
      <c r="F126" s="57"/>
      <c r="H126" s="57" t="s">
        <v>115</v>
      </c>
      <c r="I126" s="57"/>
      <c r="J126" s="57"/>
      <c r="K126" s="60" t="s">
        <v>2</v>
      </c>
      <c r="L126" s="61"/>
    </row>
    <row r="127" spans="2:12">
      <c r="B127" s="53" t="s">
        <v>14</v>
      </c>
      <c r="C127" s="53"/>
      <c r="D127" s="53"/>
      <c r="E127" s="58">
        <f>E118/$C$41</f>
        <v>0.72727272727272729</v>
      </c>
      <c r="F127" s="58"/>
      <c r="H127" s="53" t="s">
        <v>13</v>
      </c>
      <c r="I127" s="53"/>
      <c r="J127" s="53"/>
      <c r="K127" s="62">
        <f>K118/$C$41</f>
        <v>0.72727272727272729</v>
      </c>
      <c r="L127" s="63"/>
    </row>
    <row r="128" spans="2:12">
      <c r="B128" s="53" t="s">
        <v>15</v>
      </c>
      <c r="C128" s="53"/>
      <c r="D128" s="53"/>
      <c r="E128" s="58">
        <f t="shared" ref="E128:E132" si="3">E119/$C$41</f>
        <v>9.0909090909090912E-2</v>
      </c>
      <c r="F128" s="58"/>
      <c r="H128" s="52" t="s">
        <v>119</v>
      </c>
      <c r="I128" s="52"/>
      <c r="J128" s="52"/>
      <c r="K128" s="62">
        <f t="shared" ref="K128:K129" si="4">K119/$C$41</f>
        <v>9.0909090909090912E-2</v>
      </c>
      <c r="L128" s="63"/>
    </row>
    <row r="129" spans="2:12">
      <c r="B129" s="53" t="s">
        <v>21</v>
      </c>
      <c r="C129" s="53"/>
      <c r="D129" s="53"/>
      <c r="E129" s="58">
        <f t="shared" si="3"/>
        <v>9.0909090909090912E-2</v>
      </c>
      <c r="F129" s="58"/>
      <c r="H129" s="52" t="s">
        <v>114</v>
      </c>
      <c r="I129" s="52"/>
      <c r="J129" s="52"/>
      <c r="K129" s="62">
        <f t="shared" si="4"/>
        <v>0.18181818181818182</v>
      </c>
      <c r="L129" s="63"/>
    </row>
    <row r="130" spans="2:12">
      <c r="B130" s="53" t="s">
        <v>50</v>
      </c>
      <c r="C130" s="53"/>
      <c r="D130" s="53"/>
      <c r="E130" s="58">
        <f t="shared" si="3"/>
        <v>9.0909090909090912E-2</v>
      </c>
      <c r="F130" s="58"/>
    </row>
    <row r="131" spans="2:12">
      <c r="B131" s="53" t="s">
        <v>51</v>
      </c>
      <c r="C131" s="53"/>
      <c r="D131" s="53"/>
      <c r="E131" s="58">
        <f t="shared" si="3"/>
        <v>9.0909090909090912E-2</v>
      </c>
      <c r="F131" s="58"/>
    </row>
    <row r="132" spans="2:12">
      <c r="B132" s="53" t="s">
        <v>16</v>
      </c>
      <c r="C132" s="53"/>
      <c r="D132" s="53"/>
      <c r="E132" s="58">
        <f t="shared" si="3"/>
        <v>0</v>
      </c>
      <c r="F132" s="58"/>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143</v>
      </c>
      <c r="C157" s="34" t="s">
        <v>144</v>
      </c>
      <c r="D157" s="34">
        <v>3401516</v>
      </c>
      <c r="E157" s="34" t="s">
        <v>145</v>
      </c>
      <c r="F157" s="34" t="s">
        <v>128</v>
      </c>
      <c r="G157" s="34" t="s">
        <v>54</v>
      </c>
      <c r="H157" s="34" t="s">
        <v>131</v>
      </c>
      <c r="I157" s="34" t="s">
        <v>146</v>
      </c>
      <c r="J157" s="34" t="s">
        <v>13</v>
      </c>
      <c r="K157" s="34" t="s">
        <v>132</v>
      </c>
      <c r="L157" s="34" t="s">
        <v>133</v>
      </c>
      <c r="M157" s="34" t="s">
        <v>147</v>
      </c>
      <c r="N157" s="34" t="s">
        <v>148</v>
      </c>
      <c r="O157" s="34" t="s">
        <v>149</v>
      </c>
      <c r="P157" s="34" t="s">
        <v>27</v>
      </c>
      <c r="Q157" s="34" t="s">
        <v>123</v>
      </c>
      <c r="R157" s="34" t="s">
        <v>28</v>
      </c>
    </row>
    <row r="158" spans="2:18">
      <c r="B158" s="34" t="s">
        <v>150</v>
      </c>
      <c r="C158" s="34" t="s">
        <v>150</v>
      </c>
      <c r="D158" s="34" t="s">
        <v>150</v>
      </c>
      <c r="E158" s="34" t="s">
        <v>151</v>
      </c>
      <c r="F158" s="34" t="s">
        <v>150</v>
      </c>
      <c r="G158" s="34" t="s">
        <v>150</v>
      </c>
      <c r="H158" s="34" t="s">
        <v>150</v>
      </c>
      <c r="I158" s="34" t="s">
        <v>150</v>
      </c>
      <c r="J158" s="34" t="s">
        <v>150</v>
      </c>
      <c r="K158" s="34" t="s">
        <v>150</v>
      </c>
      <c r="L158" s="34" t="s">
        <v>150</v>
      </c>
      <c r="M158" s="34" t="s">
        <v>150</v>
      </c>
      <c r="N158" s="34" t="s">
        <v>150</v>
      </c>
      <c r="O158" s="34" t="s">
        <v>150</v>
      </c>
      <c r="P158" s="34" t="s">
        <v>150</v>
      </c>
      <c r="Q158" s="34" t="s">
        <v>150</v>
      </c>
      <c r="R158" s="34" t="s">
        <v>150</v>
      </c>
    </row>
    <row r="159" spans="2:18">
      <c r="B159" s="34" t="s">
        <v>152</v>
      </c>
      <c r="C159" s="34" t="s">
        <v>153</v>
      </c>
      <c r="D159" s="34">
        <v>3124000</v>
      </c>
      <c r="E159" s="34" t="s">
        <v>154</v>
      </c>
      <c r="F159" s="34" t="s">
        <v>128</v>
      </c>
      <c r="G159" s="34" t="s">
        <v>54</v>
      </c>
      <c r="H159" s="34" t="s">
        <v>131</v>
      </c>
      <c r="I159" s="34" t="s">
        <v>130</v>
      </c>
      <c r="J159" s="34" t="s">
        <v>13</v>
      </c>
      <c r="K159" s="34" t="s">
        <v>132</v>
      </c>
      <c r="L159" s="34" t="s">
        <v>126</v>
      </c>
      <c r="M159" s="34" t="s">
        <v>155</v>
      </c>
      <c r="N159" s="34" t="s">
        <v>127</v>
      </c>
      <c r="O159" s="34" t="s">
        <v>156</v>
      </c>
      <c r="P159" s="34" t="s">
        <v>27</v>
      </c>
      <c r="Q159" s="34" t="s">
        <v>123</v>
      </c>
      <c r="R159" s="34" t="s">
        <v>28</v>
      </c>
    </row>
    <row r="160" spans="2:18">
      <c r="B160" s="34" t="s">
        <v>152</v>
      </c>
      <c r="C160" s="34" t="s">
        <v>157</v>
      </c>
      <c r="D160" s="34">
        <v>3124000</v>
      </c>
      <c r="E160" s="34" t="s">
        <v>158</v>
      </c>
      <c r="F160" s="34" t="s">
        <v>128</v>
      </c>
      <c r="G160" s="34" t="s">
        <v>54</v>
      </c>
      <c r="H160" s="34" t="s">
        <v>131</v>
      </c>
      <c r="I160" s="34" t="s">
        <v>130</v>
      </c>
      <c r="J160" s="34" t="s">
        <v>13</v>
      </c>
      <c r="K160" s="34" t="s">
        <v>132</v>
      </c>
      <c r="L160" s="34" t="s">
        <v>129</v>
      </c>
      <c r="M160" s="34" t="s">
        <v>159</v>
      </c>
      <c r="N160" s="34" t="s">
        <v>160</v>
      </c>
      <c r="O160" s="34" t="s">
        <v>161</v>
      </c>
      <c r="P160" s="34" t="s">
        <v>27</v>
      </c>
      <c r="Q160" s="34" t="s">
        <v>123</v>
      </c>
      <c r="R160" s="34" t="s">
        <v>28</v>
      </c>
    </row>
    <row r="161" spans="2:18">
      <c r="B161" s="34" t="s">
        <v>162</v>
      </c>
      <c r="C161" s="34" t="s">
        <v>163</v>
      </c>
      <c r="D161" s="34">
        <v>3252287</v>
      </c>
      <c r="E161" s="34" t="s">
        <v>164</v>
      </c>
      <c r="F161" s="34" t="s">
        <v>128</v>
      </c>
      <c r="G161" s="34" t="s">
        <v>54</v>
      </c>
      <c r="H161" s="34" t="s">
        <v>131</v>
      </c>
      <c r="I161" s="34" t="s">
        <v>17</v>
      </c>
      <c r="J161" s="34" t="s">
        <v>13</v>
      </c>
      <c r="K161" s="34" t="s">
        <v>132</v>
      </c>
      <c r="L161" s="34" t="s">
        <v>133</v>
      </c>
      <c r="M161" s="34" t="s">
        <v>165</v>
      </c>
      <c r="N161" s="34" t="s">
        <v>160</v>
      </c>
      <c r="O161" s="34" t="s">
        <v>166</v>
      </c>
      <c r="P161" s="34" t="s">
        <v>137</v>
      </c>
      <c r="Q161" s="34" t="s">
        <v>138</v>
      </c>
      <c r="R161" s="34" t="s">
        <v>139</v>
      </c>
    </row>
    <row r="162" spans="2:18">
      <c r="B162" s="34" t="s">
        <v>167</v>
      </c>
      <c r="C162" s="34" t="s">
        <v>168</v>
      </c>
      <c r="D162" s="34" t="s">
        <v>169</v>
      </c>
      <c r="E162" s="34" t="s">
        <v>170</v>
      </c>
      <c r="F162" s="34" t="s">
        <v>128</v>
      </c>
      <c r="G162" s="34" t="s">
        <v>54</v>
      </c>
      <c r="H162" s="34" t="s">
        <v>131</v>
      </c>
      <c r="I162" s="34" t="s">
        <v>130</v>
      </c>
      <c r="J162" s="34" t="s">
        <v>13</v>
      </c>
      <c r="K162" s="34" t="s">
        <v>132</v>
      </c>
      <c r="L162" s="34" t="s">
        <v>171</v>
      </c>
      <c r="M162" s="34" t="s">
        <v>172</v>
      </c>
      <c r="N162" s="34" t="s">
        <v>127</v>
      </c>
      <c r="O162" s="34" t="s">
        <v>134</v>
      </c>
      <c r="P162" s="34" t="s">
        <v>27</v>
      </c>
      <c r="Q162" s="34" t="s">
        <v>123</v>
      </c>
      <c r="R162" s="34" t="s">
        <v>28</v>
      </c>
    </row>
    <row r="163" spans="2:18">
      <c r="B163" s="34" t="s">
        <v>150</v>
      </c>
      <c r="C163" s="34" t="s">
        <v>150</v>
      </c>
      <c r="D163" s="34" t="s">
        <v>150</v>
      </c>
      <c r="E163" s="34" t="s">
        <v>173</v>
      </c>
      <c r="F163" s="34" t="s">
        <v>150</v>
      </c>
      <c r="G163" s="34" t="s">
        <v>150</v>
      </c>
      <c r="H163" s="34" t="s">
        <v>174</v>
      </c>
      <c r="I163" s="34" t="s">
        <v>150</v>
      </c>
      <c r="J163" s="34" t="s">
        <v>150</v>
      </c>
      <c r="K163" s="34" t="s">
        <v>150</v>
      </c>
      <c r="L163" s="34" t="s">
        <v>150</v>
      </c>
      <c r="M163" s="34" t="s">
        <v>150</v>
      </c>
      <c r="N163" s="34" t="s">
        <v>150</v>
      </c>
      <c r="O163" s="34" t="s">
        <v>150</v>
      </c>
      <c r="P163" s="34" t="s">
        <v>150</v>
      </c>
      <c r="Q163" s="34" t="s">
        <v>150</v>
      </c>
      <c r="R163" s="34" t="s">
        <v>150</v>
      </c>
    </row>
    <row r="164" spans="2:18">
      <c r="B164" s="34" t="s">
        <v>175</v>
      </c>
      <c r="C164" s="34" t="s">
        <v>176</v>
      </c>
      <c r="D164" s="34">
        <v>3142998981</v>
      </c>
      <c r="E164" s="34" t="s">
        <v>177</v>
      </c>
      <c r="F164" s="34" t="s">
        <v>128</v>
      </c>
      <c r="G164" s="34" t="s">
        <v>54</v>
      </c>
      <c r="H164" s="34" t="s">
        <v>124</v>
      </c>
      <c r="I164" s="34" t="s">
        <v>17</v>
      </c>
      <c r="J164" s="34" t="s">
        <v>13</v>
      </c>
      <c r="K164" s="34" t="s">
        <v>125</v>
      </c>
      <c r="L164" s="34" t="s">
        <v>126</v>
      </c>
      <c r="M164" s="34" t="s">
        <v>172</v>
      </c>
      <c r="N164" s="34" t="s">
        <v>127</v>
      </c>
      <c r="O164" s="34" t="s">
        <v>178</v>
      </c>
      <c r="P164" s="34" t="s">
        <v>179</v>
      </c>
      <c r="Q164" s="34" t="s">
        <v>180</v>
      </c>
      <c r="R164" s="34" t="s">
        <v>28</v>
      </c>
    </row>
    <row r="165" spans="2:18">
      <c r="B165" s="34" t="s">
        <v>181</v>
      </c>
      <c r="C165" s="34" t="s">
        <v>182</v>
      </c>
      <c r="D165" s="34" t="s">
        <v>183</v>
      </c>
      <c r="E165" s="34" t="s">
        <v>184</v>
      </c>
      <c r="F165" s="34" t="s">
        <v>128</v>
      </c>
      <c r="G165" s="34" t="s">
        <v>54</v>
      </c>
      <c r="H165" s="34" t="s">
        <v>131</v>
      </c>
      <c r="I165" s="34" t="s">
        <v>146</v>
      </c>
      <c r="J165" s="34" t="s">
        <v>13</v>
      </c>
      <c r="K165" s="34" t="s">
        <v>132</v>
      </c>
      <c r="L165" s="34" t="s">
        <v>129</v>
      </c>
      <c r="M165" s="34" t="s">
        <v>185</v>
      </c>
      <c r="N165" s="34" t="s">
        <v>160</v>
      </c>
      <c r="O165" s="34" t="s">
        <v>186</v>
      </c>
      <c r="P165" s="34" t="s">
        <v>187</v>
      </c>
      <c r="Q165" s="34" t="s">
        <v>123</v>
      </c>
      <c r="R165" s="34" t="s">
        <v>28</v>
      </c>
    </row>
    <row r="166" spans="2:18">
      <c r="B166" s="34" t="s">
        <v>140</v>
      </c>
      <c r="C166" s="34" t="s">
        <v>188</v>
      </c>
      <c r="D166" s="34">
        <v>3137300</v>
      </c>
      <c r="E166" s="34" t="s">
        <v>189</v>
      </c>
      <c r="F166" s="34" t="s">
        <v>128</v>
      </c>
      <c r="G166" s="34" t="s">
        <v>54</v>
      </c>
      <c r="H166" s="34" t="s">
        <v>124</v>
      </c>
      <c r="I166" s="34" t="s">
        <v>146</v>
      </c>
      <c r="J166" s="34" t="s">
        <v>12</v>
      </c>
      <c r="K166" s="34" t="s">
        <v>125</v>
      </c>
      <c r="L166" s="34" t="s">
        <v>135</v>
      </c>
      <c r="M166" s="34" t="s">
        <v>190</v>
      </c>
      <c r="N166" s="34" t="s">
        <v>191</v>
      </c>
      <c r="O166" s="34" t="s">
        <v>192</v>
      </c>
      <c r="P166" s="34" t="s">
        <v>27</v>
      </c>
      <c r="Q166" s="34" t="s">
        <v>123</v>
      </c>
      <c r="R166" s="34" t="s">
        <v>28</v>
      </c>
    </row>
    <row r="167" spans="2:18">
      <c r="B167" s="34" t="s">
        <v>193</v>
      </c>
      <c r="C167" s="34" t="s">
        <v>194</v>
      </c>
      <c r="D167" s="34">
        <v>31479944</v>
      </c>
      <c r="E167" s="34" t="s">
        <v>195</v>
      </c>
      <c r="F167" s="34" t="s">
        <v>128</v>
      </c>
      <c r="G167" s="34" t="s">
        <v>54</v>
      </c>
      <c r="H167" s="34" t="s">
        <v>124</v>
      </c>
      <c r="I167" s="34" t="s">
        <v>17</v>
      </c>
      <c r="J167" s="34" t="s">
        <v>13</v>
      </c>
      <c r="K167" s="34" t="s">
        <v>125</v>
      </c>
      <c r="L167" s="34" t="s">
        <v>133</v>
      </c>
      <c r="M167" s="34" t="s">
        <v>196</v>
      </c>
      <c r="N167" s="34" t="s">
        <v>197</v>
      </c>
      <c r="O167" s="34" t="s">
        <v>198</v>
      </c>
      <c r="P167" s="34" t="s">
        <v>199</v>
      </c>
      <c r="Q167" s="34" t="s">
        <v>200</v>
      </c>
      <c r="R167" s="34" t="s">
        <v>141</v>
      </c>
    </row>
    <row r="169" spans="2:18">
      <c r="B169" s="22" t="s">
        <v>39</v>
      </c>
      <c r="C169" s="2" t="s">
        <v>1</v>
      </c>
      <c r="D169" s="2" t="s">
        <v>2</v>
      </c>
    </row>
    <row r="170" spans="2:18">
      <c r="B170" s="34" t="s">
        <v>54</v>
      </c>
      <c r="C170" s="42">
        <v>9</v>
      </c>
      <c r="D170" s="23">
        <f>C170/$C$172</f>
        <v>0.81818181818181823</v>
      </c>
    </row>
    <row r="171" spans="2:18">
      <c r="B171" s="34" t="s">
        <v>136</v>
      </c>
      <c r="C171" s="42">
        <v>2</v>
      </c>
      <c r="D171" s="23">
        <f>C171/$C$172</f>
        <v>0.18181818181818182</v>
      </c>
    </row>
    <row r="172" spans="2:18">
      <c r="B172" s="2" t="s">
        <v>5</v>
      </c>
      <c r="C172" s="2">
        <f>SUM(C170:C171)</f>
        <v>11</v>
      </c>
      <c r="D172" s="23">
        <f>SUM(D170:D171)</f>
        <v>1</v>
      </c>
    </row>
    <row r="173" spans="2:18">
      <c r="B173" s="64"/>
      <c r="C173" s="64"/>
      <c r="D173" s="5"/>
    </row>
    <row r="174" spans="2:18">
      <c r="B174" s="29"/>
      <c r="C174" s="29"/>
      <c r="D174" s="5"/>
    </row>
    <row r="193" spans="2:5" ht="15.5">
      <c r="B193" s="9" t="s">
        <v>58</v>
      </c>
    </row>
    <row r="195" spans="2:5" ht="69" customHeight="1">
      <c r="B195" s="65" t="s">
        <v>57</v>
      </c>
      <c r="C195" s="66"/>
      <c r="D195" s="15" t="s">
        <v>1</v>
      </c>
      <c r="E195" s="15" t="s">
        <v>2</v>
      </c>
    </row>
    <row r="196" spans="2:5">
      <c r="B196" s="55" t="s">
        <v>13</v>
      </c>
      <c r="C196" s="56"/>
      <c r="D196" s="2">
        <v>7</v>
      </c>
      <c r="E196" s="18">
        <f>D196/$C$41</f>
        <v>0.63636363636363635</v>
      </c>
    </row>
    <row r="197" spans="2:5">
      <c r="B197" s="67" t="s">
        <v>12</v>
      </c>
      <c r="C197" s="67"/>
      <c r="D197" s="2">
        <v>4</v>
      </c>
      <c r="E197" s="18">
        <f>D197/$C$41</f>
        <v>0.36363636363636365</v>
      </c>
    </row>
    <row r="198" spans="2:5">
      <c r="B198" s="67" t="s">
        <v>117</v>
      </c>
      <c r="C198" s="67"/>
      <c r="D198" s="17">
        <f>SUM(D196:D197)</f>
        <v>11</v>
      </c>
    </row>
    <row r="199" spans="2:5">
      <c r="B199" s="64"/>
      <c r="C199" s="64"/>
      <c r="D199" s="64"/>
    </row>
    <row r="200" spans="2:5">
      <c r="B200" s="64"/>
      <c r="C200" s="64"/>
      <c r="D200" s="64"/>
    </row>
    <row r="201" spans="2:5">
      <c r="B201" s="64"/>
      <c r="C201" s="64"/>
      <c r="D201" s="64"/>
    </row>
    <row r="202" spans="2:5">
      <c r="B202" s="64"/>
      <c r="C202" s="64"/>
      <c r="D202" s="64"/>
    </row>
    <row r="203" spans="2:5">
      <c r="B203" s="64"/>
      <c r="C203" s="64"/>
      <c r="D203" s="64"/>
    </row>
    <row r="204" spans="2:5">
      <c r="B204" s="64"/>
      <c r="C204" s="64"/>
      <c r="D204" s="64"/>
    </row>
    <row r="211" spans="2:5">
      <c r="B211" s="4" t="s">
        <v>59</v>
      </c>
    </row>
    <row r="213" spans="2:5">
      <c r="B213" s="4" t="s">
        <v>60</v>
      </c>
    </row>
    <row r="214" spans="2:5">
      <c r="B214" s="4"/>
    </row>
    <row r="215" spans="2:5">
      <c r="B215" s="70" t="s">
        <v>69</v>
      </c>
      <c r="C215" s="70"/>
      <c r="D215" s="70"/>
      <c r="E215" s="25" t="s">
        <v>1</v>
      </c>
    </row>
    <row r="216" spans="2:5" ht="48" customHeight="1">
      <c r="B216" s="69" t="s">
        <v>61</v>
      </c>
      <c r="C216" s="69"/>
      <c r="D216" s="69"/>
      <c r="E216" s="24">
        <v>0</v>
      </c>
    </row>
    <row r="217" spans="2:5" ht="36" customHeight="1">
      <c r="B217" s="69" t="s">
        <v>62</v>
      </c>
      <c r="C217" s="69"/>
      <c r="D217" s="69"/>
      <c r="E217" s="24">
        <v>2</v>
      </c>
    </row>
    <row r="218" spans="2:5" ht="60" customHeight="1">
      <c r="B218" s="69" t="s">
        <v>63</v>
      </c>
      <c r="C218" s="69"/>
      <c r="D218" s="69"/>
      <c r="E218" s="24">
        <v>1</v>
      </c>
    </row>
    <row r="219" spans="2:5">
      <c r="B219" s="69" t="s">
        <v>64</v>
      </c>
      <c r="C219" s="69"/>
      <c r="D219" s="69"/>
      <c r="E219" s="24">
        <v>0</v>
      </c>
    </row>
    <row r="220" spans="2:5">
      <c r="B220" s="69" t="s">
        <v>65</v>
      </c>
      <c r="C220" s="69"/>
      <c r="D220" s="69"/>
      <c r="E220" s="24">
        <v>0</v>
      </c>
    </row>
    <row r="221" spans="2:5">
      <c r="B221" s="69" t="s">
        <v>66</v>
      </c>
      <c r="C221" s="69"/>
      <c r="D221" s="69"/>
      <c r="E221" s="24">
        <v>0</v>
      </c>
    </row>
    <row r="222" spans="2:5">
      <c r="B222" s="69" t="s">
        <v>67</v>
      </c>
      <c r="C222" s="69"/>
      <c r="D222" s="69"/>
      <c r="E222" s="24">
        <v>0</v>
      </c>
    </row>
    <row r="223" spans="2:5" ht="24" customHeight="1">
      <c r="B223" s="69" t="s">
        <v>68</v>
      </c>
      <c r="C223" s="69"/>
      <c r="D223" s="69"/>
      <c r="E223" s="24">
        <v>4</v>
      </c>
    </row>
    <row r="229" spans="2:10" ht="15.5">
      <c r="B229" s="9" t="s">
        <v>71</v>
      </c>
    </row>
    <row r="231" spans="2:10" ht="108" customHeight="1">
      <c r="B231" s="73" t="s">
        <v>70</v>
      </c>
      <c r="C231" s="73"/>
      <c r="D231" s="73"/>
      <c r="E231" s="28" t="s">
        <v>1</v>
      </c>
      <c r="F231" s="28" t="s">
        <v>2</v>
      </c>
      <c r="H231" s="67"/>
      <c r="I231" s="67"/>
      <c r="J231" s="28" t="s">
        <v>2</v>
      </c>
    </row>
    <row r="232" spans="2:10">
      <c r="B232" s="53" t="s">
        <v>13</v>
      </c>
      <c r="C232" s="53"/>
      <c r="D232" s="53"/>
      <c r="E232" s="8">
        <v>8</v>
      </c>
      <c r="F232" s="13">
        <v>0.80952380952380953</v>
      </c>
      <c r="H232" s="71" t="s">
        <v>13</v>
      </c>
      <c r="I232" s="72"/>
      <c r="J232" s="13">
        <f>F232</f>
        <v>0.80952380952380953</v>
      </c>
    </row>
    <row r="233" spans="2:10">
      <c r="B233" s="53" t="s">
        <v>12</v>
      </c>
      <c r="C233" s="53"/>
      <c r="D233" s="53"/>
      <c r="E233" s="8">
        <v>3</v>
      </c>
      <c r="F233" s="13">
        <v>0.19047619047619047</v>
      </c>
      <c r="H233" s="53" t="s">
        <v>12</v>
      </c>
      <c r="I233" s="53"/>
      <c r="J233" s="13">
        <f>F233</f>
        <v>0.19047619047619047</v>
      </c>
    </row>
    <row r="234" spans="2:10">
      <c r="B234" s="53" t="s">
        <v>5</v>
      </c>
      <c r="C234" s="53"/>
      <c r="D234" s="53"/>
      <c r="E234" s="11">
        <f>SUM(E232:E233)</f>
        <v>11</v>
      </c>
      <c r="F234" s="13">
        <v>1</v>
      </c>
      <c r="H234" s="53" t="s">
        <v>5</v>
      </c>
      <c r="I234" s="53"/>
      <c r="J234" s="13">
        <f>F234</f>
        <v>1</v>
      </c>
    </row>
    <row r="258" spans="2:5" ht="15.5">
      <c r="B258" s="9" t="s">
        <v>73</v>
      </c>
    </row>
    <row r="259" spans="2:5" ht="15.5">
      <c r="B259" s="9"/>
    </row>
    <row r="260" spans="2:5">
      <c r="B260" s="4" t="s">
        <v>72</v>
      </c>
    </row>
    <row r="261" spans="2:5">
      <c r="B261" s="4"/>
    </row>
    <row r="262" spans="2:5">
      <c r="B262" s="4"/>
    </row>
    <row r="263" spans="2:5">
      <c r="B263" s="70" t="s">
        <v>80</v>
      </c>
      <c r="C263" s="70"/>
      <c r="D263" s="70"/>
      <c r="E263" s="3" t="s">
        <v>1</v>
      </c>
    </row>
    <row r="264" spans="2:5">
      <c r="B264" s="68" t="s">
        <v>74</v>
      </c>
      <c r="C264" s="68"/>
      <c r="D264" s="68"/>
      <c r="E264" s="2">
        <v>7</v>
      </c>
    </row>
    <row r="265" spans="2:5">
      <c r="B265" s="68" t="s">
        <v>75</v>
      </c>
      <c r="C265" s="68"/>
      <c r="D265" s="68"/>
      <c r="E265" s="2">
        <v>4</v>
      </c>
    </row>
    <row r="266" spans="2:5">
      <c r="B266" s="68" t="s">
        <v>76</v>
      </c>
      <c r="C266" s="68"/>
      <c r="D266" s="68"/>
      <c r="E266" s="2">
        <v>3</v>
      </c>
    </row>
    <row r="267" spans="2:5">
      <c r="B267" s="68" t="s">
        <v>77</v>
      </c>
      <c r="C267" s="68"/>
      <c r="D267" s="68"/>
      <c r="E267" s="2">
        <v>0</v>
      </c>
    </row>
    <row r="268" spans="2:5">
      <c r="B268" s="68" t="s">
        <v>78</v>
      </c>
      <c r="C268" s="68"/>
      <c r="D268" s="68"/>
      <c r="E268" s="2">
        <v>0</v>
      </c>
    </row>
    <row r="269" spans="2:5">
      <c r="B269" s="68" t="s">
        <v>79</v>
      </c>
      <c r="C269" s="68"/>
      <c r="D269" s="68"/>
      <c r="E269" s="2">
        <v>4</v>
      </c>
    </row>
    <row r="270" spans="2:5">
      <c r="B270" s="68" t="s">
        <v>18</v>
      </c>
      <c r="C270" s="68"/>
      <c r="D270" s="68"/>
      <c r="E270" s="2">
        <v>0</v>
      </c>
    </row>
    <row r="271" spans="2:5">
      <c r="B271" s="68" t="s">
        <v>19</v>
      </c>
      <c r="C271" s="68"/>
      <c r="D271" s="68"/>
      <c r="E271" s="2">
        <v>0</v>
      </c>
    </row>
    <row r="273" spans="2:3" ht="10.5" customHeight="1"/>
    <row r="274" spans="2:3" ht="10.5" customHeight="1">
      <c r="B274" s="9" t="s">
        <v>83</v>
      </c>
    </row>
    <row r="275" spans="2:3" ht="10.5" customHeight="1">
      <c r="B275" s="9"/>
    </row>
    <row r="276" spans="2:3" ht="10.5" customHeight="1">
      <c r="B276" s="4" t="s">
        <v>81</v>
      </c>
    </row>
    <row r="277" spans="2:3">
      <c r="B277" s="4"/>
    </row>
    <row r="278" spans="2:3">
      <c r="B278" s="4"/>
    </row>
    <row r="279" spans="2:3">
      <c r="B279" s="3" t="s">
        <v>82</v>
      </c>
      <c r="C279" s="3" t="s">
        <v>1</v>
      </c>
    </row>
    <row r="280" spans="2:3">
      <c r="B280" s="26">
        <v>1</v>
      </c>
      <c r="C280" s="2">
        <v>0</v>
      </c>
    </row>
    <row r="281" spans="2:3">
      <c r="B281" s="26">
        <v>2</v>
      </c>
      <c r="C281" s="2">
        <v>0</v>
      </c>
    </row>
    <row r="282" spans="2:3">
      <c r="B282" s="26">
        <v>3</v>
      </c>
      <c r="C282" s="2">
        <v>2</v>
      </c>
    </row>
    <row r="283" spans="2:3">
      <c r="B283" s="26">
        <v>4</v>
      </c>
      <c r="C283" s="2">
        <v>4</v>
      </c>
    </row>
    <row r="284" spans="2:3">
      <c r="B284" s="26">
        <v>5</v>
      </c>
      <c r="C284" s="2">
        <v>5</v>
      </c>
    </row>
    <row r="287" spans="2:3">
      <c r="B287" s="3" t="s">
        <v>82</v>
      </c>
      <c r="C287" s="3" t="s">
        <v>1</v>
      </c>
    </row>
    <row r="288" spans="2:3">
      <c r="B288" s="26">
        <v>1</v>
      </c>
      <c r="C288" s="13">
        <f>C280/$C$41</f>
        <v>0</v>
      </c>
    </row>
    <row r="289" spans="2:3">
      <c r="B289" s="26">
        <v>2</v>
      </c>
      <c r="C289" s="13">
        <f t="shared" ref="C289:C292" si="5">C281/$C$41</f>
        <v>0</v>
      </c>
    </row>
    <row r="290" spans="2:3">
      <c r="B290" s="26">
        <v>3</v>
      </c>
      <c r="C290" s="13">
        <f t="shared" si="5"/>
        <v>0.18181818181818182</v>
      </c>
    </row>
    <row r="291" spans="2:3">
      <c r="B291" s="26">
        <v>4</v>
      </c>
      <c r="C291" s="13">
        <f t="shared" si="5"/>
        <v>0.36363636363636365</v>
      </c>
    </row>
    <row r="292" spans="2:3">
      <c r="B292" s="26">
        <v>5</v>
      </c>
      <c r="C292" s="13">
        <f t="shared" si="5"/>
        <v>0.45454545454545453</v>
      </c>
    </row>
    <row r="301" spans="2:3" ht="15.5">
      <c r="B301" s="9" t="s">
        <v>84</v>
      </c>
    </row>
    <row r="302" spans="2:3" ht="15.5">
      <c r="B302" s="9"/>
    </row>
    <row r="303" spans="2:3">
      <c r="B303" s="4" t="s">
        <v>85</v>
      </c>
    </row>
    <row r="304" spans="2:3">
      <c r="B304" s="4"/>
    </row>
    <row r="305" spans="2:4">
      <c r="B305" s="4"/>
    </row>
    <row r="306" spans="2:4">
      <c r="B306" s="3" t="s">
        <v>86</v>
      </c>
      <c r="C306" s="3" t="s">
        <v>1</v>
      </c>
    </row>
    <row r="307" spans="2:4">
      <c r="B307" s="26" t="s">
        <v>13</v>
      </c>
      <c r="C307" s="8">
        <v>8</v>
      </c>
      <c r="D307" s="35"/>
    </row>
    <row r="308" spans="2:4">
      <c r="B308" s="26" t="s">
        <v>12</v>
      </c>
      <c r="C308" s="8">
        <v>3</v>
      </c>
      <c r="D308" s="35"/>
    </row>
    <row r="311" spans="2:4">
      <c r="B311" s="3" t="s">
        <v>86</v>
      </c>
      <c r="C311" s="3" t="s">
        <v>2</v>
      </c>
    </row>
    <row r="312" spans="2:4">
      <c r="B312" s="26" t="s">
        <v>13</v>
      </c>
      <c r="C312" s="13">
        <f>C307/$C$41</f>
        <v>0.72727272727272729</v>
      </c>
    </row>
    <row r="313" spans="2:4">
      <c r="B313" s="26" t="s">
        <v>12</v>
      </c>
      <c r="C313" s="13">
        <f>C308/$C$41</f>
        <v>0.27272727272727271</v>
      </c>
    </row>
    <row r="326" spans="2:8" ht="15.5">
      <c r="B326" s="9" t="s">
        <v>87</v>
      </c>
    </row>
    <row r="327" spans="2:8" ht="15.5">
      <c r="B327" s="9"/>
    </row>
    <row r="328" spans="2:8">
      <c r="B328" s="4" t="s">
        <v>88</v>
      </c>
    </row>
    <row r="329" spans="2:8">
      <c r="B329" s="4"/>
    </row>
    <row r="330" spans="2:8">
      <c r="B330" s="4"/>
    </row>
    <row r="331" spans="2:8">
      <c r="B331" s="74" t="s">
        <v>89</v>
      </c>
      <c r="C331" s="75"/>
      <c r="D331" s="75"/>
      <c r="E331" s="76"/>
      <c r="F331" s="3" t="s">
        <v>90</v>
      </c>
      <c r="G331" s="3" t="s">
        <v>91</v>
      </c>
      <c r="H331" s="3" t="s">
        <v>92</v>
      </c>
    </row>
    <row r="332" spans="2:8">
      <c r="B332" s="77" t="s">
        <v>94</v>
      </c>
      <c r="C332" s="77"/>
      <c r="D332" s="77"/>
      <c r="E332" s="77"/>
      <c r="F332" s="46">
        <v>7</v>
      </c>
      <c r="G332" s="46">
        <v>5</v>
      </c>
      <c r="H332" s="46">
        <v>1</v>
      </c>
    </row>
    <row r="333" spans="2:8">
      <c r="B333" s="77" t="s">
        <v>95</v>
      </c>
      <c r="C333" s="77"/>
      <c r="D333" s="77"/>
      <c r="E333" s="77"/>
      <c r="F333" s="46">
        <v>2</v>
      </c>
      <c r="G333" s="46">
        <v>0</v>
      </c>
      <c r="H333" s="46">
        <v>6</v>
      </c>
    </row>
    <row r="334" spans="2:8">
      <c r="B334" s="67" t="s">
        <v>93</v>
      </c>
      <c r="C334" s="67"/>
      <c r="D334" s="67"/>
      <c r="E334" s="67"/>
      <c r="F334" s="46">
        <v>2</v>
      </c>
      <c r="G334" s="46">
        <v>0</v>
      </c>
      <c r="H334" s="46">
        <v>5</v>
      </c>
    </row>
    <row r="335" spans="2:8">
      <c r="B335" s="67" t="s">
        <v>96</v>
      </c>
      <c r="C335" s="67"/>
      <c r="D335" s="67"/>
      <c r="E335" s="67"/>
      <c r="F335" s="46">
        <v>5</v>
      </c>
      <c r="G335" s="46">
        <v>0</v>
      </c>
      <c r="H335" s="46">
        <v>3</v>
      </c>
    </row>
    <row r="336" spans="2:8">
      <c r="B336" s="67" t="s">
        <v>97</v>
      </c>
      <c r="C336" s="67"/>
      <c r="D336" s="67"/>
      <c r="E336" s="67"/>
      <c r="F336" s="46">
        <v>8</v>
      </c>
      <c r="G336" s="46">
        <v>3</v>
      </c>
      <c r="H336" s="46">
        <v>1</v>
      </c>
    </row>
    <row r="337" spans="2:12">
      <c r="B337" s="67" t="s">
        <v>98</v>
      </c>
      <c r="C337" s="67"/>
      <c r="D337" s="67"/>
      <c r="E337" s="67"/>
      <c r="F337" s="46">
        <v>1</v>
      </c>
      <c r="G337" s="46">
        <v>1</v>
      </c>
      <c r="H337" s="46">
        <v>6</v>
      </c>
    </row>
    <row r="338" spans="2:12">
      <c r="B338" s="67" t="s">
        <v>99</v>
      </c>
      <c r="C338" s="67"/>
      <c r="D338" s="67"/>
      <c r="E338" s="67"/>
      <c r="F338" s="46">
        <v>3</v>
      </c>
      <c r="G338" s="46">
        <v>0</v>
      </c>
      <c r="H338" s="46">
        <v>5</v>
      </c>
    </row>
    <row r="339" spans="2:12">
      <c r="B339" s="67" t="s">
        <v>100</v>
      </c>
      <c r="C339" s="67"/>
      <c r="D339" s="67"/>
      <c r="E339" s="67"/>
      <c r="F339" s="46">
        <v>4</v>
      </c>
      <c r="G339" s="46">
        <v>0</v>
      </c>
      <c r="H339" s="46">
        <v>4</v>
      </c>
    </row>
    <row r="345" spans="2:12" ht="15.5">
      <c r="B345" s="79" t="s">
        <v>101</v>
      </c>
      <c r="C345" s="79"/>
      <c r="D345" s="79"/>
    </row>
    <row r="348" spans="2:12" ht="15" customHeight="1">
      <c r="B348" s="78" t="s">
        <v>104</v>
      </c>
      <c r="C348" s="78"/>
      <c r="D348" s="78"/>
      <c r="F348" s="84" t="s">
        <v>103</v>
      </c>
      <c r="G348" s="84"/>
      <c r="H348" s="84"/>
      <c r="I348" s="84"/>
      <c r="J348" s="16"/>
      <c r="K348" s="16"/>
      <c r="L348" s="16"/>
    </row>
    <row r="349" spans="2:12">
      <c r="B349" s="78"/>
      <c r="C349" s="78"/>
      <c r="D349" s="78"/>
      <c r="F349" s="84"/>
      <c r="G349" s="84"/>
      <c r="H349" s="84"/>
      <c r="I349" s="84"/>
      <c r="J349" s="16"/>
      <c r="K349" s="16"/>
      <c r="L349" s="16"/>
    </row>
    <row r="350" spans="2:12">
      <c r="B350" s="78"/>
      <c r="C350" s="78"/>
      <c r="D350" s="78"/>
      <c r="F350" s="84"/>
      <c r="G350" s="84"/>
      <c r="H350" s="84"/>
      <c r="I350" s="84"/>
      <c r="J350" s="27"/>
      <c r="K350" s="27"/>
      <c r="L350" s="27"/>
    </row>
    <row r="351" spans="2:12">
      <c r="B351" s="78"/>
      <c r="C351" s="78"/>
      <c r="D351" s="78"/>
      <c r="F351" s="27"/>
      <c r="G351" s="27"/>
      <c r="H351" s="27"/>
      <c r="I351" s="27"/>
      <c r="J351" s="27"/>
      <c r="K351" s="27"/>
      <c r="L351" s="27"/>
    </row>
    <row r="352" spans="2:12">
      <c r="B352" s="27"/>
      <c r="C352" s="27"/>
      <c r="D352" s="27"/>
      <c r="F352" s="27"/>
      <c r="G352" s="27"/>
      <c r="H352" s="27"/>
      <c r="I352" s="27"/>
      <c r="J352" s="27"/>
      <c r="K352" s="27"/>
      <c r="L352" s="27"/>
    </row>
    <row r="353" spans="2:12">
      <c r="B353" s="27"/>
      <c r="C353" s="27"/>
      <c r="D353" s="27"/>
      <c r="F353" s="27"/>
      <c r="G353" s="27"/>
      <c r="H353" s="27"/>
      <c r="I353" s="27"/>
      <c r="J353" s="27"/>
      <c r="K353" s="27"/>
      <c r="L353" s="27"/>
    </row>
    <row r="354" spans="2:12">
      <c r="B354" s="3" t="s">
        <v>105</v>
      </c>
      <c r="C354" s="3" t="s">
        <v>1</v>
      </c>
    </row>
    <row r="355" spans="2:12">
      <c r="B355" s="2" t="s">
        <v>8</v>
      </c>
      <c r="C355" s="2">
        <v>4</v>
      </c>
      <c r="G355" s="3" t="s">
        <v>102</v>
      </c>
      <c r="H355" s="3" t="s">
        <v>1</v>
      </c>
    </row>
    <row r="356" spans="2:12">
      <c r="B356" s="2" t="s">
        <v>9</v>
      </c>
      <c r="C356" s="2">
        <v>3</v>
      </c>
      <c r="G356" s="2" t="s">
        <v>13</v>
      </c>
      <c r="H356" s="2">
        <v>11</v>
      </c>
    </row>
    <row r="357" spans="2:12">
      <c r="B357" s="2" t="s">
        <v>10</v>
      </c>
      <c r="C357" s="2">
        <v>0</v>
      </c>
      <c r="G357" s="2" t="s">
        <v>22</v>
      </c>
      <c r="H357" s="2">
        <v>0</v>
      </c>
    </row>
    <row r="358" spans="2:12">
      <c r="B358" s="2" t="s">
        <v>11</v>
      </c>
      <c r="C358" s="2">
        <v>0</v>
      </c>
    </row>
    <row r="359" spans="2:12">
      <c r="B359" s="2" t="s">
        <v>122</v>
      </c>
      <c r="C359" s="2">
        <v>4</v>
      </c>
    </row>
    <row r="360" spans="2:12">
      <c r="G360" s="3" t="s">
        <v>102</v>
      </c>
      <c r="H360" s="3" t="s">
        <v>2</v>
      </c>
    </row>
    <row r="361" spans="2:12">
      <c r="B361" s="3" t="s">
        <v>105</v>
      </c>
      <c r="C361" s="3" t="s">
        <v>2</v>
      </c>
      <c r="G361" s="2" t="s">
        <v>13</v>
      </c>
      <c r="H361" s="13">
        <f>H356/$C$41</f>
        <v>1</v>
      </c>
    </row>
    <row r="362" spans="2:12">
      <c r="B362" s="2" t="s">
        <v>8</v>
      </c>
      <c r="C362" s="13">
        <f>C355/$C$41</f>
        <v>0.36363636363636365</v>
      </c>
      <c r="F362" s="5"/>
      <c r="G362" s="2" t="s">
        <v>22</v>
      </c>
      <c r="H362" s="13">
        <f>H357/$C$41</f>
        <v>0</v>
      </c>
    </row>
    <row r="363" spans="2:12">
      <c r="B363" s="2" t="s">
        <v>9</v>
      </c>
      <c r="C363" s="13">
        <f t="shared" ref="C363:C365" si="6">C356/$C$41</f>
        <v>0.27272727272727271</v>
      </c>
      <c r="F363" s="5"/>
      <c r="G363" s="14"/>
    </row>
    <row r="364" spans="2:12">
      <c r="B364" s="2" t="s">
        <v>10</v>
      </c>
      <c r="C364" s="13">
        <f t="shared" si="6"/>
        <v>0</v>
      </c>
    </row>
    <row r="365" spans="2:12">
      <c r="B365" s="2" t="s">
        <v>11</v>
      </c>
      <c r="C365" s="13">
        <f t="shared" si="6"/>
        <v>0</v>
      </c>
    </row>
    <row r="370" spans="2:11" ht="15" customHeight="1">
      <c r="B370" s="80" t="s">
        <v>106</v>
      </c>
      <c r="C370" s="80"/>
      <c r="D370" s="80"/>
      <c r="F370" s="83" t="s">
        <v>108</v>
      </c>
      <c r="G370" s="83"/>
      <c r="H370" s="83"/>
      <c r="I370" s="83"/>
      <c r="J370" s="83"/>
      <c r="K370" s="83"/>
    </row>
    <row r="371" spans="2:11" ht="15" customHeight="1">
      <c r="B371" s="80"/>
      <c r="C371" s="80"/>
      <c r="D371" s="80"/>
      <c r="F371" s="83"/>
      <c r="G371" s="83"/>
      <c r="H371" s="83"/>
      <c r="I371" s="83"/>
      <c r="J371" s="83"/>
      <c r="K371" s="83"/>
    </row>
    <row r="372" spans="2:11" ht="15" customHeight="1">
      <c r="B372" s="80"/>
      <c r="C372" s="80"/>
      <c r="D372" s="80"/>
      <c r="F372" s="83"/>
      <c r="G372" s="83"/>
      <c r="H372" s="83"/>
      <c r="I372" s="83"/>
      <c r="J372" s="83"/>
      <c r="K372" s="83"/>
    </row>
    <row r="373" spans="2:11">
      <c r="F373" s="83"/>
      <c r="G373" s="83"/>
      <c r="H373" s="83"/>
      <c r="I373" s="83"/>
      <c r="J373" s="83"/>
      <c r="K373" s="83"/>
    </row>
    <row r="374" spans="2:11">
      <c r="B374" s="3" t="s">
        <v>107</v>
      </c>
      <c r="C374" s="3" t="s">
        <v>1</v>
      </c>
    </row>
    <row r="375" spans="2:11">
      <c r="B375" s="2" t="s">
        <v>13</v>
      </c>
      <c r="C375" s="2">
        <v>11</v>
      </c>
    </row>
    <row r="376" spans="2:11">
      <c r="B376" s="2" t="s">
        <v>22</v>
      </c>
      <c r="C376" s="2">
        <v>0</v>
      </c>
      <c r="H376" s="3" t="s">
        <v>107</v>
      </c>
      <c r="I376" s="3" t="s">
        <v>1</v>
      </c>
    </row>
    <row r="377" spans="2:11">
      <c r="H377" s="2" t="s">
        <v>13</v>
      </c>
      <c r="I377" s="2">
        <v>11</v>
      </c>
    </row>
    <row r="378" spans="2:11">
      <c r="H378" s="2" t="s">
        <v>22</v>
      </c>
      <c r="I378" s="2">
        <v>0</v>
      </c>
    </row>
    <row r="379" spans="2:11">
      <c r="B379" s="3" t="s">
        <v>107</v>
      </c>
      <c r="C379" s="3" t="s">
        <v>2</v>
      </c>
    </row>
    <row r="380" spans="2:11">
      <c r="B380" s="2" t="s">
        <v>13</v>
      </c>
      <c r="C380" s="13">
        <f>C375/$C$41</f>
        <v>1</v>
      </c>
    </row>
    <row r="381" spans="2:11">
      <c r="B381" s="2" t="s">
        <v>22</v>
      </c>
      <c r="C381" s="13">
        <f>C376/$C$41</f>
        <v>0</v>
      </c>
      <c r="H381" s="3" t="s">
        <v>107</v>
      </c>
      <c r="I381" s="3" t="s">
        <v>2</v>
      </c>
    </row>
    <row r="382" spans="2:11">
      <c r="H382" s="2" t="s">
        <v>13</v>
      </c>
      <c r="I382" s="13">
        <f>I377/$C$41</f>
        <v>1</v>
      </c>
    </row>
    <row r="383" spans="2:11">
      <c r="H383" s="2" t="s">
        <v>22</v>
      </c>
      <c r="I383" s="13">
        <f>I378/$C$41</f>
        <v>0</v>
      </c>
    </row>
    <row r="385" spans="2:4" ht="15" customHeight="1">
      <c r="B385" s="80" t="s">
        <v>109</v>
      </c>
      <c r="C385" s="80"/>
      <c r="D385" s="80"/>
    </row>
    <row r="386" spans="2:4">
      <c r="B386" s="80"/>
      <c r="C386" s="80"/>
      <c r="D386" s="80"/>
    </row>
    <row r="387" spans="2:4">
      <c r="B387" s="80"/>
      <c r="C387" s="80"/>
      <c r="D387" s="80"/>
    </row>
    <row r="389" spans="2:4">
      <c r="B389" s="3" t="s">
        <v>110</v>
      </c>
      <c r="C389" s="70" t="s">
        <v>1</v>
      </c>
      <c r="D389" s="70"/>
    </row>
    <row r="390" spans="2:4">
      <c r="B390" s="26">
        <v>1</v>
      </c>
      <c r="C390" s="67">
        <v>0</v>
      </c>
      <c r="D390" s="67"/>
    </row>
    <row r="391" spans="2:4">
      <c r="B391" s="26">
        <v>2</v>
      </c>
      <c r="C391" s="67">
        <v>0</v>
      </c>
      <c r="D391" s="67"/>
    </row>
    <row r="392" spans="2:4">
      <c r="B392" s="26">
        <v>3</v>
      </c>
      <c r="C392" s="67">
        <v>1</v>
      </c>
      <c r="D392" s="67"/>
    </row>
    <row r="393" spans="2:4">
      <c r="B393" s="26">
        <v>4</v>
      </c>
      <c r="C393" s="67">
        <v>4</v>
      </c>
      <c r="D393" s="67"/>
    </row>
    <row r="394" spans="2:4">
      <c r="B394" s="26">
        <v>5</v>
      </c>
      <c r="C394" s="67">
        <v>6</v>
      </c>
      <c r="D394" s="67"/>
    </row>
    <row r="396" spans="2:4">
      <c r="B396" s="3" t="s">
        <v>110</v>
      </c>
      <c r="C396" s="70" t="s">
        <v>2</v>
      </c>
      <c r="D396" s="70"/>
    </row>
    <row r="397" spans="2:4">
      <c r="B397" s="26">
        <v>1</v>
      </c>
      <c r="C397" s="58">
        <f>C390/$C$41</f>
        <v>0</v>
      </c>
      <c r="D397" s="58"/>
    </row>
    <row r="398" spans="2:4">
      <c r="B398" s="26">
        <v>2</v>
      </c>
      <c r="C398" s="58">
        <f t="shared" ref="C398:C401" si="7">C391/$C$41</f>
        <v>0</v>
      </c>
      <c r="D398" s="58"/>
    </row>
    <row r="399" spans="2:4">
      <c r="B399" s="26">
        <v>3</v>
      </c>
      <c r="C399" s="58">
        <f t="shared" si="7"/>
        <v>9.0909090909090912E-2</v>
      </c>
      <c r="D399" s="58"/>
    </row>
    <row r="400" spans="2:4">
      <c r="B400" s="26">
        <v>4</v>
      </c>
      <c r="C400" s="58">
        <f t="shared" si="7"/>
        <v>0.36363636363636365</v>
      </c>
      <c r="D400" s="58"/>
    </row>
    <row r="401" spans="2:10">
      <c r="B401" s="26">
        <v>5</v>
      </c>
      <c r="C401" s="58">
        <f t="shared" si="7"/>
        <v>0.54545454545454541</v>
      </c>
      <c r="D401" s="58"/>
    </row>
    <row r="406" spans="2:10" ht="15.5">
      <c r="B406" s="9" t="s">
        <v>40</v>
      </c>
    </row>
    <row r="408" spans="2:10">
      <c r="B408" s="70" t="s">
        <v>41</v>
      </c>
      <c r="C408" s="70"/>
      <c r="D408" s="70"/>
      <c r="E408" s="70"/>
      <c r="F408" s="70"/>
      <c r="G408" s="70"/>
      <c r="H408" s="70"/>
      <c r="I408" s="70"/>
      <c r="J408" s="82"/>
    </row>
    <row r="409" spans="2:10">
      <c r="B409" s="44" t="s">
        <v>201</v>
      </c>
      <c r="C409" s="36"/>
      <c r="D409" s="36"/>
      <c r="E409" s="36"/>
      <c r="F409" s="36"/>
      <c r="G409" s="36"/>
      <c r="H409" s="36"/>
      <c r="I409" s="36"/>
      <c r="J409" s="40"/>
    </row>
    <row r="410" spans="2:10">
      <c r="B410" s="45" t="s">
        <v>202</v>
      </c>
      <c r="C410" s="43"/>
      <c r="D410" s="43"/>
      <c r="E410" s="43"/>
      <c r="F410" s="43"/>
      <c r="G410" s="43"/>
      <c r="H410" s="43"/>
      <c r="I410" s="43"/>
      <c r="J410" s="38"/>
    </row>
    <row r="411" spans="2:10">
      <c r="B411" s="45" t="s">
        <v>203</v>
      </c>
      <c r="C411" s="43"/>
      <c r="D411" s="43"/>
      <c r="E411" s="43"/>
      <c r="F411" s="43"/>
      <c r="G411" s="43"/>
      <c r="H411" s="43"/>
      <c r="I411" s="43"/>
      <c r="J411" s="38"/>
    </row>
    <row r="412" spans="2:10">
      <c r="B412" s="45" t="s">
        <v>204</v>
      </c>
      <c r="C412" s="43"/>
      <c r="D412" s="43"/>
      <c r="E412" s="43"/>
      <c r="F412" s="43"/>
      <c r="G412" s="43"/>
      <c r="H412" s="43"/>
      <c r="I412" s="43"/>
      <c r="J412" s="38"/>
    </row>
    <row r="413" spans="2:10">
      <c r="B413" s="45" t="s">
        <v>205</v>
      </c>
      <c r="C413" s="43"/>
      <c r="D413" s="43"/>
      <c r="E413" s="43"/>
      <c r="F413" s="43"/>
      <c r="G413" s="43"/>
      <c r="H413" s="43"/>
      <c r="I413" s="43"/>
      <c r="J413" s="38"/>
    </row>
    <row r="414" spans="2:10">
      <c r="B414" s="45" t="s">
        <v>206</v>
      </c>
      <c r="C414" s="43"/>
      <c r="D414" s="43"/>
      <c r="E414" s="43"/>
      <c r="F414" s="43"/>
      <c r="G414" s="43"/>
      <c r="H414" s="43"/>
      <c r="I414" s="43"/>
      <c r="J414" s="38"/>
    </row>
    <row r="415" spans="2:10">
      <c r="B415" s="45" t="s">
        <v>207</v>
      </c>
      <c r="C415" s="43"/>
      <c r="D415" s="43"/>
      <c r="E415" s="43"/>
      <c r="F415" s="43"/>
      <c r="G415" s="43"/>
      <c r="H415" s="43"/>
      <c r="I415" s="43"/>
      <c r="J415" s="38"/>
    </row>
    <row r="416" spans="2:10">
      <c r="B416" s="45" t="s">
        <v>208</v>
      </c>
      <c r="J416" s="38"/>
    </row>
    <row r="417" spans="2:10">
      <c r="B417" s="45" t="s">
        <v>209</v>
      </c>
      <c r="J417" s="38"/>
    </row>
    <row r="418" spans="2:10">
      <c r="B418" s="41"/>
      <c r="C418" s="37"/>
      <c r="D418" s="37"/>
      <c r="E418" s="37"/>
      <c r="F418" s="37"/>
      <c r="G418" s="37"/>
      <c r="H418" s="37"/>
      <c r="I418" s="37"/>
      <c r="J418" s="39"/>
    </row>
  </sheetData>
  <mergeCells count="110">
    <mergeCell ref="B12:F12"/>
    <mergeCell ref="K120:L120"/>
    <mergeCell ref="H129:J129"/>
    <mergeCell ref="K129:L129"/>
    <mergeCell ref="B408:J408"/>
    <mergeCell ref="B120:D120"/>
    <mergeCell ref="B122:D122"/>
    <mergeCell ref="B123:D123"/>
    <mergeCell ref="E122:F122"/>
    <mergeCell ref="E123:F123"/>
    <mergeCell ref="E120:F120"/>
    <mergeCell ref="H120:J120"/>
    <mergeCell ref="C397:D397"/>
    <mergeCell ref="B198:C198"/>
    <mergeCell ref="F370:K373"/>
    <mergeCell ref="C396:D396"/>
    <mergeCell ref="F348:I350"/>
    <mergeCell ref="C398:D398"/>
    <mergeCell ref="C399:D399"/>
    <mergeCell ref="C400:D400"/>
    <mergeCell ref="C401:D401"/>
    <mergeCell ref="C389:D389"/>
    <mergeCell ref="C390:D390"/>
    <mergeCell ref="C391:D391"/>
    <mergeCell ref="C392:D392"/>
    <mergeCell ref="C393:D393"/>
    <mergeCell ref="C394:D394"/>
    <mergeCell ref="B337:E337"/>
    <mergeCell ref="B338:E338"/>
    <mergeCell ref="B339:E339"/>
    <mergeCell ref="B345:D345"/>
    <mergeCell ref="B370:D372"/>
    <mergeCell ref="B385:D387"/>
    <mergeCell ref="B331:E331"/>
    <mergeCell ref="B332:E332"/>
    <mergeCell ref="B333:E333"/>
    <mergeCell ref="B334:E334"/>
    <mergeCell ref="B335:E335"/>
    <mergeCell ref="B336:E336"/>
    <mergeCell ref="B348:D351"/>
    <mergeCell ref="B232:D232"/>
    <mergeCell ref="B233:D233"/>
    <mergeCell ref="B234:D234"/>
    <mergeCell ref="B267:D267"/>
    <mergeCell ref="B268:D268"/>
    <mergeCell ref="B271:D271"/>
    <mergeCell ref="H231:I231"/>
    <mergeCell ref="H232:I232"/>
    <mergeCell ref="H233:I233"/>
    <mergeCell ref="H234:I234"/>
    <mergeCell ref="B231:D231"/>
    <mergeCell ref="B223:D223"/>
    <mergeCell ref="B264:D264"/>
    <mergeCell ref="B265:D265"/>
    <mergeCell ref="B266:D266"/>
    <mergeCell ref="B263:D263"/>
    <mergeCell ref="B195:C195"/>
    <mergeCell ref="B196:C196"/>
    <mergeCell ref="B197:C197"/>
    <mergeCell ref="B199:D199"/>
    <mergeCell ref="B200:D200"/>
    <mergeCell ref="B201:D201"/>
    <mergeCell ref="B202:D202"/>
    <mergeCell ref="B269:D269"/>
    <mergeCell ref="B270:D270"/>
    <mergeCell ref="B203:D203"/>
    <mergeCell ref="B217:D217"/>
    <mergeCell ref="B218:D218"/>
    <mergeCell ref="B219:D219"/>
    <mergeCell ref="B220:D220"/>
    <mergeCell ref="B221:D221"/>
    <mergeCell ref="B222:D222"/>
    <mergeCell ref="B204:D204"/>
    <mergeCell ref="B215:D215"/>
    <mergeCell ref="B216:D216"/>
    <mergeCell ref="K126:L126"/>
    <mergeCell ref="K127:L127"/>
    <mergeCell ref="K128:L128"/>
    <mergeCell ref="E127:F127"/>
    <mergeCell ref="E128:F128"/>
    <mergeCell ref="E131:F131"/>
    <mergeCell ref="B173:C173"/>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2017-12-12T03:07:29Z</dcterms:modified>
</cp:coreProperties>
</file>