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mc:AlternateContent xmlns:mc="http://schemas.openxmlformats.org/markup-compatibility/2006">
    <mc:Choice Requires="x15">
      <x15ac:absPath xmlns:x15ac="http://schemas.microsoft.com/office/spreadsheetml/2010/11/ac" url="C:\Users\Brigitte Angelica\Desktop\Gestión de Egresados\Autoevaluación\Posgrado\Maestría en Ingeniería Mecánica\"/>
    </mc:Choice>
  </mc:AlternateContent>
  <xr:revisionPtr revIDLastSave="0" documentId="13_ncr:1_{4A35621C-F8EE-4EEE-8B66-19AB840EBAAC}" xr6:coauthVersionLast="45" xr6:coauthVersionMax="45" xr10:uidLastSave="{00000000-0000-0000-0000-000000000000}"/>
  <bookViews>
    <workbookView xWindow="-120" yWindow="-120" windowWidth="29040" windowHeight="15840" activeTab="2" xr2:uid="{00000000-000D-0000-FFFF-FFFF00000000}"/>
  </bookViews>
  <sheets>
    <sheet name="Presentación" sheetId="1" r:id="rId1"/>
    <sheet name="Informe hasta el 2018" sheetId="7" r:id="rId2"/>
    <sheet name="Egresados 2020" sheetId="4" r:id="rId3"/>
    <sheet name="Empleadores" sheetId="3" r:id="rId4"/>
    <sheet name="OLE"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4" i="4" l="1"/>
  <c r="C379" i="7" l="1"/>
  <c r="C362" i="7"/>
  <c r="H359" i="7"/>
  <c r="C289" i="7"/>
  <c r="E232" i="7"/>
  <c r="F232" i="7" s="1"/>
  <c r="J232" i="7" s="1"/>
  <c r="F231" i="7"/>
  <c r="J231" i="7" s="1"/>
  <c r="D196" i="7"/>
  <c r="C170" i="7"/>
  <c r="D169" i="7" s="1"/>
  <c r="E127" i="7"/>
  <c r="K124" i="7"/>
  <c r="C90" i="7"/>
  <c r="D90" i="7" s="1"/>
  <c r="G90" i="7" s="1"/>
  <c r="D89" i="7"/>
  <c r="G89" i="7" s="1"/>
  <c r="D87" i="7"/>
  <c r="G87" i="7" s="1"/>
  <c r="D63" i="7"/>
  <c r="G63" i="7" s="1"/>
  <c r="C63" i="7"/>
  <c r="C37" i="7"/>
  <c r="C399" i="7" s="1"/>
  <c r="D36" i="7"/>
  <c r="G36" i="7" s="1"/>
  <c r="D166" i="7" l="1"/>
  <c r="C396" i="7"/>
  <c r="D60" i="7"/>
  <c r="G60" i="7" s="1"/>
  <c r="D62" i="7"/>
  <c r="G62" i="7" s="1"/>
  <c r="E123" i="7"/>
  <c r="E125" i="7"/>
  <c r="E128" i="7"/>
  <c r="D167" i="7"/>
  <c r="C286" i="7"/>
  <c r="C290" i="7"/>
  <c r="C360" i="7"/>
  <c r="C363" i="7"/>
  <c r="I380" i="7"/>
  <c r="C397" i="7"/>
  <c r="D86" i="7"/>
  <c r="G86" i="7" s="1"/>
  <c r="D88" i="7"/>
  <c r="G88" i="7" s="1"/>
  <c r="K123" i="7"/>
  <c r="K125" i="7"/>
  <c r="D164" i="7"/>
  <c r="D168" i="7"/>
  <c r="E194" i="7"/>
  <c r="F230" i="7"/>
  <c r="J230" i="7" s="1"/>
  <c r="C287" i="7"/>
  <c r="C310" i="7"/>
  <c r="H360" i="7"/>
  <c r="C364" i="7"/>
  <c r="I381" i="7"/>
  <c r="C398" i="7"/>
  <c r="D35" i="7"/>
  <c r="G35" i="7" s="1"/>
  <c r="D37" i="7"/>
  <c r="G37" i="7" s="1"/>
  <c r="D61" i="7"/>
  <c r="G61" i="7" s="1"/>
  <c r="E124" i="7"/>
  <c r="E126" i="7"/>
  <c r="D165" i="7"/>
  <c r="E195" i="7"/>
  <c r="C288" i="7"/>
  <c r="C311" i="7"/>
  <c r="C361" i="7"/>
  <c r="C378" i="7"/>
  <c r="C395" i="7"/>
  <c r="C251" i="4"/>
  <c r="E248" i="4" s="1"/>
  <c r="C237" i="4"/>
  <c r="D236" i="4" s="1"/>
  <c r="D222" i="4"/>
  <c r="C209" i="4"/>
  <c r="D207" i="4" s="1"/>
  <c r="E197" i="4"/>
  <c r="F192" i="4" s="1"/>
  <c r="E125" i="4"/>
  <c r="E130" i="4" s="1"/>
  <c r="C95" i="4"/>
  <c r="D94" i="4" s="1"/>
  <c r="D172" i="4"/>
  <c r="E171" i="4" s="1"/>
  <c r="C68" i="4"/>
  <c r="D67" i="4" s="1"/>
  <c r="C42" i="4"/>
  <c r="D170" i="7" l="1"/>
  <c r="E196" i="7"/>
  <c r="D235" i="4"/>
  <c r="D237" i="4" s="1"/>
  <c r="E249" i="4"/>
  <c r="E246" i="4"/>
  <c r="E247" i="4"/>
  <c r="E250" i="4"/>
  <c r="D223" i="4"/>
  <c r="D224" i="4" s="1"/>
  <c r="D206" i="4"/>
  <c r="D205" i="4"/>
  <c r="D208" i="4"/>
  <c r="F194" i="4"/>
  <c r="F191" i="4"/>
  <c r="F190" i="4"/>
  <c r="F196" i="4"/>
  <c r="F193" i="4"/>
  <c r="F195" i="4"/>
  <c r="E170" i="4"/>
  <c r="E172" i="4" s="1"/>
  <c r="D40" i="4"/>
  <c r="D65" i="4"/>
  <c r="D66" i="4"/>
  <c r="D41" i="4"/>
  <c r="E133" i="4"/>
  <c r="E131" i="4"/>
  <c r="E132" i="4"/>
  <c r="E129" i="4"/>
  <c r="E134" i="4"/>
  <c r="D92" i="4"/>
  <c r="D91" i="4"/>
  <c r="D93" i="4"/>
  <c r="D95" i="4"/>
  <c r="D68" i="4"/>
  <c r="D42" i="4"/>
  <c r="E251" i="4" l="1"/>
  <c r="D209" i="4"/>
  <c r="F197" i="4"/>
</calcChain>
</file>

<file path=xl/sharedStrings.xml><?xml version="1.0" encoding="utf-8"?>
<sst xmlns="http://schemas.openxmlformats.org/spreadsheetml/2006/main" count="557" uniqueCount="282">
  <si>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</si>
  <si>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</si>
  <si>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</si>
  <si>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</si>
  <si>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</si>
  <si>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</si>
  <si>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</si>
  <si>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</si>
  <si>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</si>
  <si>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</si>
  <si>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</si>
  <si>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</si>
  <si>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</si>
  <si>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</si>
  <si>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</si>
  <si>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</si>
  <si>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</si>
  <si>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</si>
  <si>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</si>
  <si>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</si>
  <si>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</si>
  <si>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</si>
  <si>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</si>
  <si>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</si>
  <si>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</si>
  <si>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</si>
  <si>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</si>
  <si>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</si>
  <si>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</si>
  <si>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</si>
  <si>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</si>
  <si>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</si>
  <si>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</si>
  <si>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</si>
  <si>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</si>
  <si>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</si>
  <si>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</si>
  <si>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</si>
  <si>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</si>
  <si>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</si>
  <si>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</si>
  <si>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</si>
  <si>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</si>
  <si>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</si>
  <si>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</si>
  <si>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</si>
  <si>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</si>
  <si>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</si>
  <si>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</si>
  <si>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</si>
  <si>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</si>
  <si>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</si>
  <si>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</si>
  <si>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</si>
  <si>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</si>
  <si>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</si>
  <si>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</si>
  <si>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</si>
  <si>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</si>
  <si>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</si>
  <si>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</si>
  <si>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</si>
  <si>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</si>
  <si>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</si>
  <si>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</si>
  <si>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</si>
  <si>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</si>
  <si>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</si>
  <si>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</si>
  <si>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</si>
  <si>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</si>
  <si>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</si>
  <si>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</si>
  <si>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</si>
  <si>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</si>
  <si>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</si>
  <si>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</si>
  <si>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</si>
  <si>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</si>
  <si>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</si>
  <si>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</si>
  <si>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</si>
  <si>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</si>
  <si>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</si>
  <si>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</si>
  <si>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</si>
  <si>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</si>
  <si>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</si>
  <si>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</si>
  <si>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</si>
  <si>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</si>
  <si>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</si>
  <si>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</si>
  <si>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</si>
  <si>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</si>
  <si>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</si>
  <si>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</si>
  <si>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</si>
  <si>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</si>
  <si>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</si>
  <si>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</si>
  <si>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</si>
  <si>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</si>
  <si>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</si>
  <si>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</si>
  <si>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</si>
  <si>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</si>
  <si>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</si>
  <si>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</si>
  <si>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</si>
  <si>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</si>
  <si>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</si>
  <si>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</si>
  <si>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</si>
  <si>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</si>
  <si>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</si>
  <si>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</si>
  <si>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</si>
  <si>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</si>
  <si>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</si>
  <si>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</si>
  <si>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</si>
  <si>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Excelente</t>
  </si>
  <si>
    <t>Bueno</t>
  </si>
  <si>
    <t>Regular</t>
  </si>
  <si>
    <t xml:space="preserve">Empleado del gobierno	  </t>
  </si>
  <si>
    <t>entre 4 SMLV y menos de 5 SMLV</t>
  </si>
  <si>
    <t>Risaralda</t>
  </si>
  <si>
    <t>Ocupaciones en Ciencias Sociales, Educación, Servicios Gubernamentales y Religión</t>
  </si>
  <si>
    <t>Contrato a término indefinido</t>
  </si>
  <si>
    <t>Docente</t>
  </si>
  <si>
    <t>Pereira</t>
  </si>
  <si>
    <t>Colombia</t>
  </si>
  <si>
    <t>SIN RESPUESTA</t>
  </si>
  <si>
    <t>Universidad Tecnológica de Pereira</t>
  </si>
  <si>
    <t>Contrato a término fijo</t>
  </si>
  <si>
    <t>Decano</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</si>
  <si>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</si>
  <si>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</si>
  <si>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</si>
  <si>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</si>
  <si>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</si>
  <si>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</si>
  <si>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</si>
  <si>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</si>
  <si>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</si>
  <si>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</si>
  <si>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</si>
  <si>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</si>
  <si>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</si>
  <si>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</si>
  <si>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t>
  </si>
  <si>
    <t>Nombre de la organización:</t>
  </si>
  <si>
    <t>UTP</t>
  </si>
  <si>
    <t>3137300</t>
  </si>
  <si>
    <t>Empleado</t>
  </si>
  <si>
    <t>Área educativa</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</si>
  <si>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</si>
  <si>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</si>
  <si>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</si>
  <si>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</si>
  <si>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</si>
  <si>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</si>
  <si>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</si>
  <si>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</si>
  <si>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</si>
  <si>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</si>
  <si>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contactenos@utp.edu.co</t>
  </si>
  <si>
    <t xml:space="preserve">No hay datos de empleaores para la Maestría en Ingeniería Mecánica </t>
  </si>
  <si>
    <t>Maestría en Ingeniería Mecánica</t>
  </si>
  <si>
    <t>Total graduados: 11</t>
  </si>
  <si>
    <t>Total egresados encuestados: 9</t>
  </si>
  <si>
    <t>ABB Ltda</t>
  </si>
  <si>
    <t>Calle 16 No 15-124 Zona Industrial La Popa</t>
  </si>
  <si>
    <t>313 6500</t>
  </si>
  <si>
    <t>juan.villegas@co.abb.com</t>
  </si>
  <si>
    <t>Ocupaciones en Ventas y Servicios</t>
  </si>
  <si>
    <t>Comercio; Reparación de Automotores, Motocicletas, Efectos Personales y Enseres Domésticos</t>
  </si>
  <si>
    <t xml:space="preserve">Empleado de empresa particular  </t>
  </si>
  <si>
    <t xml:space="preserve">Privada 	</t>
  </si>
  <si>
    <t>entre 2 SMLV y menos de 3 SMLV</t>
  </si>
  <si>
    <t>Marketing</t>
  </si>
  <si>
    <t>Profesional de ventas y mercadeo</t>
  </si>
  <si>
    <t>Gerente de mercadeo y ventas</t>
  </si>
  <si>
    <t>Dosquebradas</t>
  </si>
  <si>
    <t>universidad tecnológica de pereira</t>
  </si>
  <si>
    <t>la julita</t>
  </si>
  <si>
    <t>Otro tipo de contrato</t>
  </si>
  <si>
    <t>entre 3 SMLV y menos de 4 SMLV</t>
  </si>
  <si>
    <t>mecánica</t>
  </si>
  <si>
    <t>docente catedrático</t>
  </si>
  <si>
    <t>decano</t>
  </si>
  <si>
    <t>risaralda</t>
  </si>
  <si>
    <t>pereira</t>
  </si>
  <si>
    <t>colombia</t>
  </si>
  <si>
    <t>La Julita - Bloque L</t>
  </si>
  <si>
    <t>sebaospina@utp.edu.co</t>
  </si>
  <si>
    <t>Ocupaciones de Dirección y Gerencia</t>
  </si>
  <si>
    <t xml:space="preserve">Contrato de prestación de servicios	</t>
  </si>
  <si>
    <t>Laboratorio de pruebas dinámicas automotrices</t>
  </si>
  <si>
    <t>Gestor de proyectos empresariales</t>
  </si>
  <si>
    <t>Profesor Titular - Director Grupo de Investigación GENERGÉTICA</t>
  </si>
  <si>
    <t>Universidad Tecnologica de Pereira</t>
  </si>
  <si>
    <t>Carrera 27 #10-02 Barrio Alamos, Pereira</t>
  </si>
  <si>
    <t>+57 6 3137300</t>
  </si>
  <si>
    <t>Ocupaciones en Ciencias Naturales, Aplicadas y relacionadas</t>
  </si>
  <si>
    <t>menor a 1 SMLV (Salario mínimo legal vigente)</t>
  </si>
  <si>
    <t>Docente catedrático</t>
  </si>
  <si>
    <t>KRA 27 nO 10-02 BARRIO ALAMOS</t>
  </si>
  <si>
    <t>becaza@utp.edu.co</t>
  </si>
  <si>
    <t>ciencias basicas</t>
  </si>
  <si>
    <t>director</t>
  </si>
  <si>
    <t>Carrera 27 # 10-02 Barrio Alamos</t>
  </si>
  <si>
    <t>gcdaravina@utp.edu.co</t>
  </si>
  <si>
    <t>Ocupaciones de Procesamiento, Fabricación y Ensamble</t>
  </si>
  <si>
    <t>Industrias Manufactureras</t>
  </si>
  <si>
    <t>entre 1 SMLV y menos de 2 SMLV</t>
  </si>
  <si>
    <t>Facultad de ingeniería mecánica</t>
  </si>
  <si>
    <t>Docente Catedratico</t>
  </si>
  <si>
    <t xml:space="preserve">Juan Esteban Tibaquira </t>
  </si>
  <si>
    <t>Ecopetrol</t>
  </si>
  <si>
    <t>Avenida ferrocarril #17-12</t>
  </si>
  <si>
    <t>Dasbark@gmail.com</t>
  </si>
  <si>
    <t>Ocupaciones de la Explotación Primaria y Extractiva</t>
  </si>
  <si>
    <t>Suministros de Electricidad, Gas y Agua</t>
  </si>
  <si>
    <t xml:space="preserve">De Economía Mixta    </t>
  </si>
  <si>
    <t>más de 6 SMLV</t>
  </si>
  <si>
    <t xml:space="preserve">Mantenimiento de líneas </t>
  </si>
  <si>
    <t xml:space="preserve">Ingenieto de mantenimiento </t>
  </si>
  <si>
    <t xml:space="preserve">Coordinador de mantenimiento </t>
  </si>
  <si>
    <t xml:space="preserve">Colombia </t>
  </si>
  <si>
    <t xml:space="preserve">Trabajador  independiente    (Sector público o privado)  </t>
  </si>
  <si>
    <t>MORLECO S.A.S.</t>
  </si>
  <si>
    <t>KM 13 VÍA MAGDALENA BG.3</t>
  </si>
  <si>
    <t>jose.alvarado@morelco.com.co</t>
  </si>
  <si>
    <t>Construcción</t>
  </si>
  <si>
    <t>CONTROL Y SEGUIMIENTO DE OBRA</t>
  </si>
  <si>
    <t>SUPERVISOR II NVIII</t>
  </si>
  <si>
    <t>INGENIERO RESIDENTE</t>
  </si>
  <si>
    <t>CALDAS</t>
  </si>
  <si>
    <t>MANIZALES</t>
  </si>
  <si>
    <t>COLOMBIA</t>
  </si>
  <si>
    <t>Contratar profesionales que tengan estudios y/o experiencia relacionada con el posgrado. - La dirección del posgrado revise los tema que se van a trabajar en clase.</t>
  </si>
  <si>
    <t>no tengo</t>
  </si>
  <si>
    <t>Encuesta MUY LARGA</t>
  </si>
  <si>
    <t>Seguir cultivando el nivel de relación con las empresas para la realización de trabajos conjuntos y para la vinculación laboral, además para la venta de servicios por parte de la universiad a la comunidad.</t>
  </si>
  <si>
    <t>Traer profesores de otras ciudades,con conocimiento en el area.</t>
  </si>
  <si>
    <t>Hasta ahora ninguna sugerencia.</t>
  </si>
  <si>
    <t>No, no poseo</t>
  </si>
  <si>
    <t>Falto profundidad en algunas de las asignaturas.  Se necesitarían más clases prácticas.</t>
  </si>
  <si>
    <t xml:space="preserve">Maestría en Ingeniería Mecánica
</t>
  </si>
  <si>
    <t>Total graduados: 20</t>
  </si>
  <si>
    <t>Total egresados encuestados 2018: 9</t>
  </si>
  <si>
    <t>Carrera 27 #10-02 Barrio Alamos</t>
  </si>
  <si>
    <t xml:space="preserve">Carrera 27 Número 10-02 </t>
  </si>
  <si>
    <t>Cra 27 N 10 - 02 Los Alamos, Pereira</t>
  </si>
  <si>
    <t>Universidad Católica de Pereira</t>
  </si>
  <si>
    <t>Av. de las Américas No. 49 - 95</t>
  </si>
  <si>
    <t>Cra. 27 No. 10-02</t>
  </si>
  <si>
    <t>Cra 27, N°10-02, Pereira, Risaralda</t>
  </si>
  <si>
    <t>3137124</t>
  </si>
  <si>
    <t>(56) 3137300</t>
  </si>
  <si>
    <t>jodiqui@utp.edu.co</t>
  </si>
  <si>
    <t>036 3124000</t>
  </si>
  <si>
    <t>investigaciones@ucp.edu.co</t>
  </si>
  <si>
    <t>vivargas@utp.edu.co</t>
  </si>
  <si>
    <t>3218672821</t>
  </si>
  <si>
    <t>andrefeliprodriguez@utp.edu.co,  www.utp.edu.co</t>
  </si>
  <si>
    <t>Docente transitorio</t>
  </si>
  <si>
    <t>Área de administración</t>
  </si>
  <si>
    <t>Auxiliar de laboratorio</t>
  </si>
  <si>
    <t xml:space="preserve">Docente </t>
  </si>
  <si>
    <t>Director de programa</t>
  </si>
  <si>
    <t>Profesor Catedrático</t>
  </si>
  <si>
    <t>Coordinadora de Gestión de la 
Investigación</t>
  </si>
  <si>
    <t>Director de 
Investigaciones e Innovación</t>
  </si>
  <si>
    <t>Decano de la facultad 
de ingeniería mecánica</t>
  </si>
  <si>
    <t>Ninguna</t>
  </si>
  <si>
    <t>Las evaluaciones docentes deberían ser tenidas en cuenta ya que en muchas ocasiones raya en lo mediocre de algunos docentes y carecen de empatía y profesionalismo.</t>
  </si>
  <si>
    <t>Se deben de fortalecer más los grupos de investigación en las diferentes áreas y los recursos en los laboratorios.</t>
  </si>
  <si>
    <t>Total egresados encuestados 2020: 10</t>
  </si>
  <si>
    <t>Nivel de encuestas diligenciadas: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</si>
</sst>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9">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
      <b/>
      <sz val="2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10" fillId="2" borderId="0" xfId="0" applyFont="1" applyFill="1" applyAlignment="1">
      <alignment vertical="center"/>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0" fontId="0" fillId="4" borderId="1" xfId="0" applyFill="1" applyBorder="1"/>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13" fillId="2" borderId="1" xfId="0" applyFont="1" applyFill="1" applyBorder="1" applyAlignment="1">
      <alignment horizontal="center" vertical="center" wrapText="1"/>
    </xf>
    <xf numFmtId="0" fontId="11" fillId="2" borderId="1" xfId="0" applyFont="1" applyFill="1" applyBorder="1" applyAlignment="1">
      <alignment horizontal="center" wrapText="1"/>
    </xf>
    <xf numFmtId="0" fontId="0" fillId="2" borderId="1" xfId="0" applyFill="1" applyBorder="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0" xfId="0" applyFill="1" applyAlignment="1">
      <alignment horizontal="center" wrapText="1"/>
    </xf>
    <xf numFmtId="3" fontId="15" fillId="2" borderId="0" xfId="0" applyNumberFormat="1" applyFont="1" applyFill="1" applyAlignment="1">
      <alignment horizontal="center"/>
    </xf>
    <xf numFmtId="0" fontId="12" fillId="2" borderId="0" xfId="0" applyFont="1" applyFill="1" applyAlignment="1">
      <alignment horizontal="center" vertical="top" wrapText="1"/>
    </xf>
    <xf numFmtId="0" fontId="0" fillId="2" borderId="0" xfId="0" applyFill="1" applyAlignment="1">
      <alignment horizontal="center"/>
    </xf>
    <xf numFmtId="10" fontId="27" fillId="0" borderId="1" xfId="0" applyNumberFormat="1" applyFont="1" applyBorder="1" applyAlignment="1">
      <alignment horizontal="center" vertical="center"/>
    </xf>
    <xf numFmtId="6" fontId="27" fillId="0" borderId="1" xfId="0" applyNumberFormat="1" applyFont="1" applyBorder="1" applyAlignment="1">
      <alignment horizontal="center" vertical="center"/>
    </xf>
    <xf numFmtId="0" fontId="0" fillId="4" borderId="1" xfId="0" applyFill="1" applyBorder="1" applyAlignment="1">
      <alignment wrapText="1"/>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5" borderId="1" xfId="0" applyFill="1" applyBorder="1" applyAlignment="1">
      <alignment horizontal="left" vertical="top" wrapText="1"/>
    </xf>
    <xf numFmtId="0" fontId="0" fillId="2" borderId="0" xfId="0" applyFill="1" applyBorder="1" applyAlignment="1">
      <alignment horizont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28" fillId="2" borderId="0" xfId="0" applyFont="1" applyFill="1" applyAlignment="1">
      <alignment horizontal="center"/>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[1]Egresados!$F$60:$F$62</c:f>
              <c:strCache>
                <c:ptCount val="3"/>
                <c:pt idx="0">
                  <c:v>Casado(a)/unión libre</c:v>
                </c:pt>
                <c:pt idx="1">
                  <c:v>Soltero</c:v>
                </c:pt>
                <c:pt idx="2">
                  <c:v>Otro</c:v>
                </c:pt>
              </c:strCache>
            </c:strRef>
          </c:cat>
          <c:val>
            <c:numRef>
              <c:f>[1]Egresados!$G$60:$G$62</c:f>
              <c:numCache>
                <c:formatCode>General</c:formatCode>
                <c:ptCount val="3"/>
                <c:pt idx="0">
                  <c:v>0.1111111111111111</c:v>
                </c:pt>
                <c:pt idx="1">
                  <c:v>0.77777777777777779</c:v>
                </c:pt>
                <c:pt idx="2">
                  <c:v>0.1111111111111111</c:v>
                </c:pt>
              </c:numCache>
            </c:numRef>
          </c:val>
          <c:extLst>
            <c:ext xmlns:c16="http://schemas.microsoft.com/office/drawing/2014/chart" uri="{C3380CC4-5D6E-409C-BE32-E72D297353CC}">
              <c16:uniqueId val="{00000000-B0D3-403F-B7D6-7C53E080AA39}"/>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[1]Egresados!$B$310:$B$311</c:f>
              <c:strCache>
                <c:ptCount val="2"/>
                <c:pt idx="0">
                  <c:v>Si</c:v>
                </c:pt>
                <c:pt idx="1">
                  <c:v>No</c:v>
                </c:pt>
              </c:strCache>
            </c:strRef>
          </c:cat>
          <c:val>
            <c:numRef>
              <c:f>[1]Egresados!$C$310:$C$311</c:f>
              <c:numCache>
                <c:formatCode>General</c:formatCode>
                <c:ptCount val="2"/>
                <c:pt idx="0">
                  <c:v>0.55555555555555558</c:v>
                </c:pt>
                <c:pt idx="1">
                  <c:v>0.44444444444444442</c:v>
                </c:pt>
              </c:numCache>
            </c:numRef>
          </c:val>
          <c:extLst>
            <c:ext xmlns:c16="http://schemas.microsoft.com/office/drawing/2014/chart" uri="{C3380CC4-5D6E-409C-BE32-E72D297353CC}">
              <c16:uniqueId val="{00000000-6E97-4350-A106-C594AA8DAF3C}"/>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General"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0.8</c:v>
                </c:pt>
                <c:pt idx="1">
                  <c:v>0.2</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0.2</c:v>
                </c:pt>
                <c:pt idx="1">
                  <c:v>0.8</c:v>
                </c:pt>
                <c:pt idx="2">
                  <c:v>0</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0.8</c:v>
                </c:pt>
                <c:pt idx="1">
                  <c:v>0.1</c:v>
                </c:pt>
                <c:pt idx="2">
                  <c:v>0.1</c:v>
                </c:pt>
                <c:pt idx="3">
                  <c:v>0</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1</c:v>
                </c:pt>
              </c:numCache>
            </c:numRef>
          </c:val>
          <c:extLs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0</c:v>
                </c:pt>
              </c:numCache>
            </c:numRef>
          </c:val>
          <c:extLs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c:v>
                </c:pt>
              </c:numCache>
            </c:numRef>
          </c:val>
          <c:extLs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2020'!$B$170:$B$171</c:f>
              <c:strCache>
                <c:ptCount val="2"/>
                <c:pt idx="0">
                  <c:v>Si</c:v>
                </c:pt>
                <c:pt idx="1">
                  <c:v>No</c:v>
                </c:pt>
              </c:strCache>
            </c:strRef>
          </c:cat>
          <c:val>
            <c:numRef>
              <c:f>'Egresados 2020'!$E$170:$E$171</c:f>
              <c:numCache>
                <c:formatCode>0%</c:formatCode>
                <c:ptCount val="2"/>
                <c:pt idx="0">
                  <c:v>0.3</c:v>
                </c:pt>
                <c:pt idx="1">
                  <c:v>0.7</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2020'!$B$170:$B$171</c15:sqref>
                        </c15:formulaRef>
                      </c:ext>
                    </c:extLst>
                    <c:strCache>
                      <c:ptCount val="2"/>
                      <c:pt idx="0">
                        <c:v>Si</c:v>
                      </c:pt>
                      <c:pt idx="1">
                        <c:v>No</c:v>
                      </c:pt>
                    </c:strCache>
                  </c:strRef>
                </c:cat>
                <c:val>
                  <c:numRef>
                    <c:extLst>
                      <c:ext uri="{02D57815-91ED-43cb-92C2-25804820EDAC}">
                        <c15:formulaRef>
                          <c15:sqref>'Egresados 2020'!$C$170:$C$171</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2020'!$B$190:$B$196</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2020'!$F$190:$F$196</c:f>
              <c:numCache>
                <c:formatCode>0%</c:formatCode>
                <c:ptCount val="7"/>
                <c:pt idx="0">
                  <c:v>0.31818181818181818</c:v>
                </c:pt>
                <c:pt idx="1">
                  <c:v>0.36363636363636365</c:v>
                </c:pt>
                <c:pt idx="2">
                  <c:v>0.27272727272727271</c:v>
                </c:pt>
                <c:pt idx="3">
                  <c:v>0</c:v>
                </c:pt>
                <c:pt idx="4">
                  <c:v>4.5454545454545456E-2</c:v>
                </c:pt>
                <c:pt idx="5">
                  <c:v>0</c:v>
                </c:pt>
                <c:pt idx="6">
                  <c:v>0</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2020'!$B$190:$B$196</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2020'!$C$190:$C$196</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2020'!$B$190:$B$196</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2020'!$D$190:$D$196</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2020'!$B$205:$B$208</c:f>
              <c:strCache>
                <c:ptCount val="4"/>
                <c:pt idx="0">
                  <c:v>Excelente</c:v>
                </c:pt>
                <c:pt idx="1">
                  <c:v>Bueno</c:v>
                </c:pt>
                <c:pt idx="2">
                  <c:v>Regular</c:v>
                </c:pt>
                <c:pt idx="3">
                  <c:v>Malo</c:v>
                </c:pt>
              </c:strCache>
            </c:strRef>
          </c:cat>
          <c:val>
            <c:numRef>
              <c:f>'Egresados 2020'!$D$205:$D$208</c:f>
              <c:numCache>
                <c:formatCode>0%</c:formatCode>
                <c:ptCount val="4"/>
                <c:pt idx="0">
                  <c:v>0.3</c:v>
                </c:pt>
                <c:pt idx="1">
                  <c:v>0.6</c:v>
                </c:pt>
                <c:pt idx="2">
                  <c:v>0.1</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2020'!$B$222:$B$223</c:f>
              <c:strCache>
                <c:ptCount val="2"/>
                <c:pt idx="0">
                  <c:v>Si</c:v>
                </c:pt>
                <c:pt idx="1">
                  <c:v>No </c:v>
                </c:pt>
              </c:strCache>
            </c:strRef>
          </c:cat>
          <c:val>
            <c:numRef>
              <c:f>'Egresados 2020'!$D$222:$D$223</c:f>
              <c:numCache>
                <c:formatCode>0%</c:formatCode>
                <c:ptCount val="2"/>
                <c:pt idx="0">
                  <c:v>0.9</c:v>
                </c:pt>
                <c:pt idx="1">
                  <c:v>0.1</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2020'!$B$235:$B$236</c:f>
              <c:strCache>
                <c:ptCount val="2"/>
                <c:pt idx="0">
                  <c:v>Si</c:v>
                </c:pt>
                <c:pt idx="1">
                  <c:v>No </c:v>
                </c:pt>
              </c:strCache>
            </c:strRef>
          </c:cat>
          <c:val>
            <c:numRef>
              <c:f>'Egresados 2020'!$D$235:$D$236</c:f>
              <c:numCache>
                <c:formatCode>0%</c:formatCode>
                <c:ptCount val="2"/>
                <c:pt idx="0">
                  <c:v>0.9</c:v>
                </c:pt>
                <c:pt idx="1">
                  <c:v>0.1</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[1]Egresados!$F$35:$F$36</c:f>
              <c:strCache>
                <c:ptCount val="2"/>
                <c:pt idx="0">
                  <c:v>Masculino</c:v>
                </c:pt>
                <c:pt idx="1">
                  <c:v>Femenino</c:v>
                </c:pt>
              </c:strCache>
            </c:strRef>
          </c:cat>
          <c:val>
            <c:numRef>
              <c:f>[1]Egresados!$G$35:$G$36</c:f>
              <c:numCache>
                <c:formatCode>General</c:formatCode>
                <c:ptCount val="2"/>
                <c:pt idx="0">
                  <c:v>0.77777777777777779</c:v>
                </c:pt>
                <c:pt idx="1">
                  <c:v>0.22222222222222221</c:v>
                </c:pt>
              </c:numCache>
            </c:numRef>
          </c:val>
          <c:extLst>
            <c:ext xmlns:c16="http://schemas.microsoft.com/office/drawing/2014/chart" uri="{C3380CC4-5D6E-409C-BE32-E72D297353CC}">
              <c16:uniqueId val="{00000000-23F3-4A25-BE97-4A82410D6BDD}"/>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2020'!$B$246:$B$250</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2020'!$E$246:$E$250</c:f>
              <c:numCache>
                <c:formatCode>0%</c:formatCode>
                <c:ptCount val="5"/>
                <c:pt idx="0">
                  <c:v>0</c:v>
                </c:pt>
                <c:pt idx="1">
                  <c:v>0</c:v>
                </c:pt>
                <c:pt idx="2">
                  <c:v>0.1</c:v>
                </c:pt>
                <c:pt idx="3">
                  <c:v>0.6</c:v>
                </c:pt>
                <c:pt idx="4">
                  <c:v>0.3</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2020'!$F$246:$F$250</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[1]Egresados!$F$86:$F$89</c:f>
              <c:strCache>
                <c:ptCount val="4"/>
                <c:pt idx="0">
                  <c:v>0</c:v>
                </c:pt>
                <c:pt idx="1">
                  <c:v>1</c:v>
                </c:pt>
                <c:pt idx="2">
                  <c:v>2</c:v>
                </c:pt>
                <c:pt idx="3">
                  <c:v>Más de 2</c:v>
                </c:pt>
              </c:strCache>
            </c:strRef>
          </c:cat>
          <c:val>
            <c:numRef>
              <c:f>[1]Egresados!$G$86:$G$89</c:f>
              <c:numCache>
                <c:formatCode>General</c:formatCode>
                <c:ptCount val="4"/>
                <c:pt idx="0">
                  <c:v>0.66666666666666663</c:v>
                </c:pt>
                <c:pt idx="1">
                  <c:v>0.1111111111111111</c:v>
                </c:pt>
                <c:pt idx="2">
                  <c:v>0.22222222222222221</c:v>
                </c:pt>
                <c:pt idx="3">
                  <c:v>0</c:v>
                </c:pt>
              </c:numCache>
            </c:numRef>
          </c:val>
          <c:extLst>
            <c:ext xmlns:c16="http://schemas.microsoft.com/office/drawing/2014/chart" uri="{C3380CC4-5D6E-409C-BE32-E72D297353CC}">
              <c16:uniqueId val="{00000000-D184-4D92-A567-6C116A63E68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[1]Egresados!$C$123:$C$128</c:f>
              <c:numCache>
                <c:formatCode>General</c:formatCode>
                <c:ptCount val="6"/>
              </c:numCache>
            </c:numRef>
          </c:val>
          <c:extLst>
            <c:ext xmlns:c16="http://schemas.microsoft.com/office/drawing/2014/chart" uri="{C3380CC4-5D6E-409C-BE32-E72D297353CC}">
              <c16:uniqueId val="{00000000-9943-45B1-A2C1-CD0A8CA4AD27}"/>
            </c:ext>
          </c:extLst>
        </c:ser>
        <c:ser>
          <c:idx val="1"/>
          <c:order val="1"/>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[1]Egresados!$D$123:$D$128</c:f>
              <c:numCache>
                <c:formatCode>General</c:formatCode>
                <c:ptCount val="6"/>
              </c:numCache>
            </c:numRef>
          </c:val>
          <c:extLst>
            <c:ext xmlns:c16="http://schemas.microsoft.com/office/drawing/2014/chart" uri="{C3380CC4-5D6E-409C-BE32-E72D297353CC}">
              <c16:uniqueId val="{00000001-9943-45B1-A2C1-CD0A8CA4AD27}"/>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[1]Egresados!$E$123:$E$128</c:f>
              <c:numCache>
                <c:formatCode>General</c:formatCode>
                <c:ptCount val="6"/>
                <c:pt idx="0">
                  <c:v>0.88888888888888884</c:v>
                </c:pt>
                <c:pt idx="1">
                  <c:v>0</c:v>
                </c:pt>
                <c:pt idx="2">
                  <c:v>0.1111111111111111</c:v>
                </c:pt>
                <c:pt idx="3">
                  <c:v>0</c:v>
                </c:pt>
                <c:pt idx="4">
                  <c:v>0</c:v>
                </c:pt>
                <c:pt idx="5">
                  <c:v>0</c:v>
                </c:pt>
              </c:numCache>
            </c:numRef>
          </c:val>
          <c:extLst>
            <c:ext xmlns:c16="http://schemas.microsoft.com/office/drawing/2014/chart" uri="{C3380CC4-5D6E-409C-BE32-E72D297353CC}">
              <c16:uniqueId val="{00000002-9943-45B1-A2C1-CD0A8CA4AD27}"/>
            </c:ext>
          </c:extLst>
        </c:ser>
        <c:ser>
          <c:idx val="3"/>
          <c:order val="3"/>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[1]Egresados!$F$123:$F$128</c:f>
              <c:numCache>
                <c:formatCode>General</c:formatCode>
                <c:ptCount val="6"/>
              </c:numCache>
            </c:numRef>
          </c:val>
          <c:extLst>
            <c:ext xmlns:c16="http://schemas.microsoft.com/office/drawing/2014/chart" uri="{C3380CC4-5D6E-409C-BE32-E72D297353CC}">
              <c16:uniqueId val="{00000003-9943-45B1-A2C1-CD0A8CA4AD27}"/>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[1]Egresados!$I$123:$I$125</c:f>
              <c:numCache>
                <c:formatCode>General</c:formatCode>
                <c:ptCount val="3"/>
              </c:numCache>
            </c:numRef>
          </c:val>
          <c:extLst>
            <c:ext xmlns:c16="http://schemas.microsoft.com/office/drawing/2014/chart" uri="{C3380CC4-5D6E-409C-BE32-E72D297353CC}">
              <c16:uniqueId val="{00000000-0B10-4F28-A62D-EA85E9B15B30}"/>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[1]Egresados!$J$123:$J$125</c:f>
              <c:numCache>
                <c:formatCode>General</c:formatCode>
                <c:ptCount val="3"/>
              </c:numCache>
            </c:numRef>
          </c:val>
          <c:extLst>
            <c:ext xmlns:c16="http://schemas.microsoft.com/office/drawing/2014/chart" uri="{C3380CC4-5D6E-409C-BE32-E72D297353CC}">
              <c16:uniqueId val="{00000001-0B10-4F28-A62D-EA85E9B15B30}"/>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[1]Egresados!$K$123:$K$125</c:f>
              <c:numCache>
                <c:formatCode>General</c:formatCode>
                <c:ptCount val="3"/>
                <c:pt idx="0">
                  <c:v>0.66666666666666663</c:v>
                </c:pt>
                <c:pt idx="1">
                  <c:v>0.22222222222222221</c:v>
                </c:pt>
                <c:pt idx="2">
                  <c:v>0.1111111111111111</c:v>
                </c:pt>
              </c:numCache>
            </c:numRef>
          </c:val>
          <c:extLst>
            <c:ext xmlns:c16="http://schemas.microsoft.com/office/drawing/2014/chart" uri="{C3380CC4-5D6E-409C-BE32-E72D297353CC}">
              <c16:uniqueId val="{00000002-0B10-4F28-A62D-EA85E9B15B30}"/>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[1]Egresados!$L$123:$L$125</c:f>
              <c:numCache>
                <c:formatCode>General</c:formatCode>
                <c:ptCount val="3"/>
              </c:numCache>
            </c:numRef>
          </c:val>
          <c:extLst>
            <c:ext xmlns:c16="http://schemas.microsoft.com/office/drawing/2014/chart" uri="{C3380CC4-5D6E-409C-BE32-E72D297353CC}">
              <c16:uniqueId val="{00000003-0B10-4F28-A62D-EA85E9B15B30}"/>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AF0A-434D-BD22-B094BEF70CC3}"/>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[1]Egresados!$B$164:$B$168</c:f>
              <c:strCache>
                <c:ptCount val="5"/>
                <c:pt idx="0">
                  <c:v>Comercio; Reparación de Automotores, Motocicletas, Efectos Personales y Enseres Domésticos</c:v>
                </c:pt>
                <c:pt idx="1">
                  <c:v>Construcción</c:v>
                </c:pt>
                <c:pt idx="2">
                  <c:v>Educación</c:v>
                </c:pt>
                <c:pt idx="3">
                  <c:v>Industrias Manufactureras</c:v>
                </c:pt>
                <c:pt idx="4">
                  <c:v>Suministros de Electricidad, Gas y Agua</c:v>
                </c:pt>
              </c:strCache>
            </c:strRef>
          </c:cat>
          <c:val>
            <c:numRef>
              <c:f>[1]Egresados!$D$164:$D$168</c:f>
              <c:numCache>
                <c:formatCode>General</c:formatCode>
                <c:ptCount val="5"/>
                <c:pt idx="0">
                  <c:v>0.1111111111111111</c:v>
                </c:pt>
                <c:pt idx="1">
                  <c:v>0.1111111111111111</c:v>
                </c:pt>
                <c:pt idx="2">
                  <c:v>0.44444444444444442</c:v>
                </c:pt>
                <c:pt idx="3">
                  <c:v>0.1111111111111111</c:v>
                </c:pt>
                <c:pt idx="4">
                  <c:v>0.1111111111111111</c:v>
                </c:pt>
              </c:numCache>
            </c:numRef>
          </c:val>
          <c:extLst>
            <c:ext xmlns:c16="http://schemas.microsoft.com/office/drawing/2014/chart" uri="{C3380CC4-5D6E-409C-BE32-E72D297353CC}">
              <c16:uniqueId val="{00000001-AF0A-434D-BD22-B094BEF70CC3}"/>
            </c:ext>
          </c:extLst>
        </c:ser>
        <c:dLbls>
          <c:dLblPos val="bestFit"/>
          <c:showLegendKey val="0"/>
          <c:showVal val="1"/>
          <c:showCatName val="0"/>
          <c:showSerName val="0"/>
          <c:showPercent val="0"/>
          <c:showBubbleSize val="0"/>
          <c:showLeaderLines val="0"/>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[1]Egresados!$E$194:$E$195</c:f>
              <c:numCache>
                <c:formatCode>General</c:formatCode>
                <c:ptCount val="2"/>
                <c:pt idx="0">
                  <c:v>0.44444444444444442</c:v>
                </c:pt>
                <c:pt idx="1">
                  <c:v>0.55555555555555558</c:v>
                </c:pt>
              </c:numCache>
            </c:numRef>
          </c:val>
          <c:extLst>
            <c:ext xmlns:c16="http://schemas.microsoft.com/office/drawing/2014/chart" uri="{C3380CC4-5D6E-409C-BE32-E72D297353CC}">
              <c16:uniqueId val="{00000000-2C26-4617-90FF-9115E41A564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6330460895031294"/>
          <c:y val="0.41853966170895313"/>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[1]Egresados!$F$230:$F$231</c:f>
              <c:numCache>
                <c:formatCode>General</c:formatCode>
                <c:ptCount val="2"/>
                <c:pt idx="0">
                  <c:v>0.44444444444444442</c:v>
                </c:pt>
                <c:pt idx="1">
                  <c:v>0.55555555555555558</c:v>
                </c:pt>
              </c:numCache>
            </c:numRef>
          </c:val>
          <c:extLst>
            <c:ext xmlns:c16="http://schemas.microsoft.com/office/drawing/2014/chart" uri="{C3380CC4-5D6E-409C-BE32-E72D297353CC}">
              <c16:uniqueId val="{00000000-14DC-474A-96DC-9F9F2D58CDAE}"/>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0303503157995648"/>
          <c:y val="0.52081538978243835"/>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[1]Egresados!$C$286:$C$290</c:f>
              <c:numCache>
                <c:formatCode>General</c:formatCode>
                <c:ptCount val="5"/>
                <c:pt idx="0">
                  <c:v>0</c:v>
                </c:pt>
                <c:pt idx="1">
                  <c:v>0</c:v>
                </c:pt>
                <c:pt idx="2">
                  <c:v>0.1111111111111111</c:v>
                </c:pt>
                <c:pt idx="3">
                  <c:v>0.88888888888888884</c:v>
                </c:pt>
                <c:pt idx="4">
                  <c:v>0</c:v>
                </c:pt>
              </c:numCache>
            </c:numRef>
          </c:val>
          <c:extLst>
            <c:ext xmlns:c16="http://schemas.microsoft.com/office/drawing/2014/chart" uri="{C3380CC4-5D6E-409C-BE32-E72D297353CC}">
              <c16:uniqueId val="{00000000-BB26-4D24-B911-53970DBA6B69}"/>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General"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8</xdr:row>
      <xdr:rowOff>178594</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Ingeniería Mecánica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69157A3F-0D77-4D21-90BA-ABB65EE673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81161680-F365-4377-89EF-DAEFB42221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9E7E3E71-65B6-4A10-BC86-37E031C51D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E4F960F2-9809-404F-9592-9B9A46903B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AA43178A-BE68-4AB0-A106-BA6033B7EA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6C90EC3B-78DC-41B6-A662-743A916BE6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0C95CC12-B991-4384-AAF7-1EC884BE17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173</xdr:row>
      <xdr:rowOff>19050</xdr:rowOff>
    </xdr:from>
    <xdr:to>
      <xdr:col>4</xdr:col>
      <xdr:colOff>1670050</xdr:colOff>
      <xdr:row>187</xdr:row>
      <xdr:rowOff>95250</xdr:rowOff>
    </xdr:to>
    <xdr:graphicFrame macro="">
      <xdr:nvGraphicFramePr>
        <xdr:cNvPr id="9" name="16 Gráfico">
          <a:extLst>
            <a:ext uri="{FF2B5EF4-FFF2-40B4-BE49-F238E27FC236}">
              <a16:creationId xmlns:a16="http://schemas.microsoft.com/office/drawing/2014/main" id="{B539C0D7-10E5-42BE-9B99-C11AF85E1E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191</xdr:row>
      <xdr:rowOff>57150</xdr:rowOff>
    </xdr:from>
    <xdr:to>
      <xdr:col>11</xdr:col>
      <xdr:colOff>222250</xdr:colOff>
      <xdr:row>202</xdr:row>
      <xdr:rowOff>19050</xdr:rowOff>
    </xdr:to>
    <xdr:graphicFrame macro="">
      <xdr:nvGraphicFramePr>
        <xdr:cNvPr id="10" name="17 Gráfico">
          <a:extLst>
            <a:ext uri="{FF2B5EF4-FFF2-40B4-BE49-F238E27FC236}">
              <a16:creationId xmlns:a16="http://schemas.microsoft.com/office/drawing/2014/main" id="{CE34C0C2-410C-4BF4-B08F-8F7776AEE7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233</xdr:row>
      <xdr:rowOff>177800</xdr:rowOff>
    </xdr:from>
    <xdr:to>
      <xdr:col>5</xdr:col>
      <xdr:colOff>152400</xdr:colOff>
      <xdr:row>248</xdr:row>
      <xdr:rowOff>0</xdr:rowOff>
    </xdr:to>
    <xdr:graphicFrame macro="">
      <xdr:nvGraphicFramePr>
        <xdr:cNvPr id="11" name="19 Gráfico">
          <a:extLst>
            <a:ext uri="{FF2B5EF4-FFF2-40B4-BE49-F238E27FC236}">
              <a16:creationId xmlns:a16="http://schemas.microsoft.com/office/drawing/2014/main" id="{73F72331-C251-4A22-98A3-EF2D505EB0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276</xdr:row>
      <xdr:rowOff>165100</xdr:rowOff>
    </xdr:from>
    <xdr:to>
      <xdr:col>9</xdr:col>
      <xdr:colOff>622300</xdr:colOff>
      <xdr:row>291</xdr:row>
      <xdr:rowOff>57150</xdr:rowOff>
    </xdr:to>
    <xdr:graphicFrame macro="">
      <xdr:nvGraphicFramePr>
        <xdr:cNvPr id="12" name="21 Gráfico">
          <a:extLst>
            <a:ext uri="{FF2B5EF4-FFF2-40B4-BE49-F238E27FC236}">
              <a16:creationId xmlns:a16="http://schemas.microsoft.com/office/drawing/2014/main" id="{03C6C8C0-50B1-49A5-8AED-EDD7E62C98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303</xdr:row>
      <xdr:rowOff>19050</xdr:rowOff>
    </xdr:from>
    <xdr:to>
      <xdr:col>8</xdr:col>
      <xdr:colOff>590550</xdr:colOff>
      <xdr:row>317</xdr:row>
      <xdr:rowOff>95250</xdr:rowOff>
    </xdr:to>
    <xdr:graphicFrame macro="">
      <xdr:nvGraphicFramePr>
        <xdr:cNvPr id="13" name="22 Gráfico">
          <a:extLst>
            <a:ext uri="{FF2B5EF4-FFF2-40B4-BE49-F238E27FC236}">
              <a16:creationId xmlns:a16="http://schemas.microsoft.com/office/drawing/2014/main" id="{C090E0C7-1B83-44E4-B3C3-3C288A04BE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E8BE7FF8-AC40-4E27-8050-2E72C393085C}"/>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132256</xdr:colOff>
      <xdr:row>27</xdr:row>
      <xdr:rowOff>904452</xdr:rowOff>
    </xdr:to>
    <xdr:pic>
      <xdr:nvPicPr>
        <xdr:cNvPr id="15" name="Imagen 14">
          <a:extLst>
            <a:ext uri="{FF2B5EF4-FFF2-40B4-BE49-F238E27FC236}">
              <a16:creationId xmlns:a16="http://schemas.microsoft.com/office/drawing/2014/main" id="{1210FD83-5BA0-44E2-B660-69C0FA7FDCA5}"/>
            </a:ext>
          </a:extLst>
        </xdr:cNvPr>
        <xdr:cNvPicPr>
          <a:picLocks noChangeAspect="1"/>
        </xdr:cNvPicPr>
      </xdr:nvPicPr>
      <xdr:blipFill>
        <a:blip xmlns:r="http://schemas.openxmlformats.org/officeDocument/2006/relationships" r:embed="rId14"/>
        <a:stretch>
          <a:fillRect/>
        </a:stretch>
      </xdr:blipFill>
      <xdr:spPr>
        <a:xfrm>
          <a:off x="762000" y="2981325"/>
          <a:ext cx="8752381" cy="3380952"/>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0.78068</cdr:x>
      <cdr:y>0.40972</cdr:y>
    </cdr:from>
    <cdr:to>
      <cdr:x>0.81844</cdr:x>
      <cdr:y>0.51736</cdr:y>
    </cdr:to>
    <cdr:sp macro="" textlink="">
      <cdr:nvSpPr>
        <cdr:cNvPr id="2" name="CuadroTexto 1"/>
        <cdr:cNvSpPr txBox="1"/>
      </cdr:nvSpPr>
      <cdr:spPr>
        <a:xfrm xmlns:a="http://schemas.openxmlformats.org/drawingml/2006/main">
          <a:off x="7877175" y="1123950"/>
          <a:ext cx="381000" cy="2952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0.78068</cdr:x>
      <cdr:y>0.49653</cdr:y>
    </cdr:from>
    <cdr:to>
      <cdr:x>0.83071</cdr:x>
      <cdr:y>0.60417</cdr:y>
    </cdr:to>
    <cdr:sp macro="" textlink="">
      <cdr:nvSpPr>
        <cdr:cNvPr id="3" name="CuadroTexto 2"/>
        <cdr:cNvSpPr txBox="1"/>
      </cdr:nvSpPr>
      <cdr:spPr>
        <a:xfrm xmlns:a="http://schemas.openxmlformats.org/drawingml/2006/main">
          <a:off x="7877175" y="1362075"/>
          <a:ext cx="504825" cy="2952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0.82648</cdr:x>
      <cdr:y>0.51659</cdr:y>
    </cdr:from>
    <cdr:to>
      <cdr:x>0.87367</cdr:x>
      <cdr:y>0.59479</cdr:y>
    </cdr:to>
    <cdr:sp macro="" textlink="">
      <cdr:nvSpPr>
        <cdr:cNvPr id="2" name="CuadroTexto 1"/>
        <cdr:cNvSpPr txBox="1"/>
      </cdr:nvSpPr>
      <cdr:spPr>
        <a:xfrm xmlns:a="http://schemas.openxmlformats.org/drawingml/2006/main">
          <a:off x="5172075" y="1384300"/>
          <a:ext cx="295275" cy="2095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0.82648</cdr:x>
      <cdr:y>0.60545</cdr:y>
    </cdr:from>
    <cdr:to>
      <cdr:x>0.9239</cdr:x>
      <cdr:y>0.74763</cdr:y>
    </cdr:to>
    <cdr:sp macro="" textlink="">
      <cdr:nvSpPr>
        <cdr:cNvPr id="3" name="CuadroTexto 2"/>
        <cdr:cNvSpPr txBox="1"/>
      </cdr:nvSpPr>
      <cdr:spPr>
        <a:xfrm xmlns:a="http://schemas.openxmlformats.org/drawingml/2006/main">
          <a:off x="5172075" y="1622425"/>
          <a:ext cx="609600" cy="3810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442913</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167</xdr:row>
      <xdr:rowOff>90487</xdr:rowOff>
    </xdr:from>
    <xdr:to>
      <xdr:col>7</xdr:col>
      <xdr:colOff>209550</xdr:colOff>
      <xdr:row>178</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185</xdr:row>
      <xdr:rowOff>71437</xdr:rowOff>
    </xdr:from>
    <xdr:to>
      <xdr:col>8</xdr:col>
      <xdr:colOff>409575</xdr:colOff>
      <xdr:row>200</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201</xdr:row>
      <xdr:rowOff>185737</xdr:rowOff>
    </xdr:from>
    <xdr:to>
      <xdr:col>6</xdr:col>
      <xdr:colOff>1181100</xdr:colOff>
      <xdr:row>214</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216</xdr:row>
      <xdr:rowOff>176212</xdr:rowOff>
    </xdr:from>
    <xdr:to>
      <xdr:col>6</xdr:col>
      <xdr:colOff>638175</xdr:colOff>
      <xdr:row>228</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230</xdr:row>
      <xdr:rowOff>42862</xdr:rowOff>
    </xdr:from>
    <xdr:to>
      <xdr:col>6</xdr:col>
      <xdr:colOff>1323975</xdr:colOff>
      <xdr:row>241</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243</xdr:row>
      <xdr:rowOff>90487</xdr:rowOff>
    </xdr:from>
    <xdr:to>
      <xdr:col>8</xdr:col>
      <xdr:colOff>485775</xdr:colOff>
      <xdr:row>254</xdr:row>
      <xdr:rowOff>728662</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638174</xdr:colOff>
      <xdr:row>13</xdr:row>
      <xdr:rowOff>127556</xdr:rowOff>
    </xdr:from>
    <xdr:to>
      <xdr:col>5</xdr:col>
      <xdr:colOff>560886</xdr:colOff>
      <xdr:row>27</xdr:row>
      <xdr:rowOff>475817</xdr:rowOff>
    </xdr:to>
    <xdr:pic>
      <xdr:nvPicPr>
        <xdr:cNvPr id="5" name="Imagen 4">
          <a:extLst>
            <a:ext uri="{FF2B5EF4-FFF2-40B4-BE49-F238E27FC236}">
              <a16:creationId xmlns:a16="http://schemas.microsoft.com/office/drawing/2014/main" id="{E481A576-3B0E-4ED4-BFB9-AE20980F9514}"/>
            </a:ext>
          </a:extLst>
        </xdr:cNvPr>
        <xdr:cNvPicPr>
          <a:picLocks noChangeAspect="1"/>
        </xdr:cNvPicPr>
      </xdr:nvPicPr>
      <xdr:blipFill>
        <a:blip xmlns:r="http://schemas.openxmlformats.org/officeDocument/2006/relationships" r:embed="rId14"/>
        <a:stretch>
          <a:fillRect/>
        </a:stretch>
      </xdr:blipFill>
      <xdr:spPr>
        <a:xfrm>
          <a:off x="638174" y="2918381"/>
          <a:ext cx="7571287" cy="30152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Ingeniería Mecánica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Ingeniería Mecánica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estr&#237;a%20en%20Ingenier&#237;a%20Mec&#225;nic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5">
          <cell r="F35" t="str">
            <v>Masculino</v>
          </cell>
          <cell r="G35">
            <v>0.77777777777777779</v>
          </cell>
        </row>
        <row r="36">
          <cell r="F36" t="str">
            <v>Femenino</v>
          </cell>
          <cell r="G36">
            <v>0.22222222222222221</v>
          </cell>
        </row>
        <row r="60">
          <cell r="F60" t="str">
            <v>Casado(a)/unión libre</v>
          </cell>
          <cell r="G60">
            <v>0.1111111111111111</v>
          </cell>
        </row>
        <row r="61">
          <cell r="F61" t="str">
            <v>Soltero</v>
          </cell>
          <cell r="G61">
            <v>0.77777777777777779</v>
          </cell>
        </row>
        <row r="62">
          <cell r="F62" t="str">
            <v>Otro</v>
          </cell>
          <cell r="G62">
            <v>0.1111111111111111</v>
          </cell>
        </row>
        <row r="86">
          <cell r="F86">
            <v>0</v>
          </cell>
          <cell r="G86">
            <v>0.66666666666666663</v>
          </cell>
        </row>
        <row r="87">
          <cell r="F87">
            <v>1</v>
          </cell>
          <cell r="G87">
            <v>0.1111111111111111</v>
          </cell>
        </row>
        <row r="88">
          <cell r="F88">
            <v>2</v>
          </cell>
          <cell r="G88">
            <v>0.22222222222222221</v>
          </cell>
        </row>
        <row r="89">
          <cell r="F89" t="str">
            <v>Más de 2</v>
          </cell>
          <cell r="G89">
            <v>0</v>
          </cell>
        </row>
        <row r="123">
          <cell r="B123" t="str">
            <v>Trabajando</v>
          </cell>
          <cell r="C123"/>
          <cell r="D123"/>
          <cell r="E123">
            <v>0.88888888888888884</v>
          </cell>
          <cell r="F123"/>
          <cell r="H123" t="str">
            <v>Si</v>
          </cell>
          <cell r="I123"/>
          <cell r="J123"/>
          <cell r="K123">
            <v>0.66666666666666663</v>
          </cell>
          <cell r="L123"/>
        </row>
        <row r="124">
          <cell r="B124" t="str">
            <v>Buscando trabajo</v>
          </cell>
          <cell r="C124"/>
          <cell r="D124"/>
          <cell r="E124">
            <v>0</v>
          </cell>
          <cell r="F124"/>
          <cell r="H124" t="str">
            <v xml:space="preserve">no </v>
          </cell>
          <cell r="I124"/>
          <cell r="J124"/>
          <cell r="K124">
            <v>0.22222222222222221</v>
          </cell>
          <cell r="L124"/>
        </row>
        <row r="125">
          <cell r="B125" t="str">
            <v>Estudiando</v>
          </cell>
          <cell r="C125"/>
          <cell r="D125"/>
          <cell r="E125">
            <v>0.1111111111111111</v>
          </cell>
          <cell r="F125"/>
          <cell r="H125" t="str">
            <v xml:space="preserve">no respondio </v>
          </cell>
          <cell r="I125"/>
          <cell r="J125"/>
          <cell r="K125">
            <v>0.1111111111111111</v>
          </cell>
          <cell r="L125"/>
        </row>
        <row r="126">
          <cell r="B126" t="str">
            <v>Oficios del hogar</v>
          </cell>
          <cell r="C126"/>
          <cell r="D126"/>
          <cell r="E126">
            <v>0</v>
          </cell>
          <cell r="F126"/>
        </row>
        <row r="127">
          <cell r="B127" t="str">
            <v xml:space="preserve">Incapacitado </v>
          </cell>
          <cell r="C127"/>
          <cell r="D127"/>
          <cell r="E127">
            <v>0</v>
          </cell>
          <cell r="F127"/>
        </row>
        <row r="128">
          <cell r="B128" t="str">
            <v>Otra actividad</v>
          </cell>
          <cell r="C128"/>
          <cell r="D128"/>
          <cell r="E128">
            <v>0</v>
          </cell>
          <cell r="F128"/>
        </row>
        <row r="164">
          <cell r="B164" t="str">
            <v>Comercio; Reparación de Automotores, Motocicletas, Efectos Personales y Enseres Domésticos</v>
          </cell>
          <cell r="D164">
            <v>0.1111111111111111</v>
          </cell>
        </row>
        <row r="165">
          <cell r="B165" t="str">
            <v>Construcción</v>
          </cell>
          <cell r="D165">
            <v>0.1111111111111111</v>
          </cell>
        </row>
        <row r="166">
          <cell r="B166" t="str">
            <v>Educación</v>
          </cell>
          <cell r="D166">
            <v>0.44444444444444442</v>
          </cell>
        </row>
        <row r="167">
          <cell r="B167" t="str">
            <v>Industrias Manufactureras</v>
          </cell>
          <cell r="D167">
            <v>0.1111111111111111</v>
          </cell>
        </row>
        <row r="168">
          <cell r="B168" t="str">
            <v>Suministros de Electricidad, Gas y Agua</v>
          </cell>
          <cell r="D168">
            <v>0.1111111111111111</v>
          </cell>
        </row>
        <row r="194">
          <cell r="E194">
            <v>0.44444444444444442</v>
          </cell>
        </row>
        <row r="195">
          <cell r="E195">
            <v>0.55555555555555558</v>
          </cell>
        </row>
        <row r="230">
          <cell r="F230">
            <v>0.44444444444444442</v>
          </cell>
        </row>
        <row r="231">
          <cell r="F231">
            <v>0.55555555555555558</v>
          </cell>
        </row>
        <row r="286">
          <cell r="C286">
            <v>0</v>
          </cell>
        </row>
        <row r="287">
          <cell r="C287">
            <v>0</v>
          </cell>
        </row>
        <row r="288">
          <cell r="C288">
            <v>0.1111111111111111</v>
          </cell>
        </row>
        <row r="289">
          <cell r="C289">
            <v>0.88888888888888884</v>
          </cell>
        </row>
        <row r="290">
          <cell r="C290">
            <v>0</v>
          </cell>
        </row>
        <row r="310">
          <cell r="B310" t="str">
            <v>Si</v>
          </cell>
          <cell r="C310">
            <v>0.55555555555555558</v>
          </cell>
        </row>
        <row r="311">
          <cell r="B311" t="str">
            <v>No</v>
          </cell>
          <cell r="C311">
            <v>0.44444444444444442</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zoomScaleNormal="100" workbookViewId="0">
      <selection activeCell="D13" sqref="D13"/>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65" t="s">
        <v>0</v>
      </c>
      <c r="C46" s="65"/>
      <c r="D46" s="65"/>
      <c r="E46" s="65"/>
      <c r="F46" s="65"/>
      <c r="G46" s="65"/>
      <c r="H46" s="65"/>
      <c r="I46" s="65"/>
      <c r="J46" s="65"/>
      <c r="K46" s="65"/>
      <c r="L46" s="65"/>
      <c r="M46" s="65"/>
      <c r="N46" s="65"/>
      <c r="O46" s="65"/>
    </row>
    <row r="47" spans="2:18" ht="409.6" customHeight="1">
      <c r="B47" s="66" t="s">
        <v>166</v>
      </c>
      <c r="C47" s="66"/>
      <c r="D47" s="66"/>
      <c r="E47" s="66"/>
      <c r="F47" s="66"/>
      <c r="G47" s="66"/>
      <c r="H47" s="66"/>
      <c r="I47" s="66"/>
      <c r="J47" s="66"/>
      <c r="K47" s="66"/>
      <c r="L47" s="66"/>
      <c r="M47" s="66"/>
      <c r="N47" s="66"/>
      <c r="O47" s="66"/>
      <c r="R47" s="3"/>
    </row>
    <row r="49" spans="2:15" ht="36.75" customHeight="1">
      <c r="B49" s="4" t="s">
        <v>1</v>
      </c>
    </row>
    <row r="50" spans="2:15" ht="14.45" customHeight="1">
      <c r="B50" s="67" t="s">
        <v>164</v>
      </c>
      <c r="C50" s="68"/>
      <c r="D50" s="68"/>
      <c r="E50" s="68"/>
      <c r="F50" s="68"/>
      <c r="G50" s="68"/>
      <c r="H50" s="68"/>
      <c r="I50" s="68"/>
      <c r="J50" s="68"/>
      <c r="K50" s="68"/>
      <c r="L50" s="68"/>
      <c r="M50" s="68"/>
      <c r="N50" s="68"/>
    </row>
    <row r="51" spans="2:15" ht="14.45" customHeight="1">
      <c r="B51" s="68"/>
      <c r="C51" s="68"/>
      <c r="D51" s="68"/>
      <c r="E51" s="68"/>
      <c r="F51" s="68"/>
      <c r="G51" s="68"/>
      <c r="H51" s="68"/>
      <c r="I51" s="68"/>
      <c r="J51" s="68"/>
      <c r="K51" s="68"/>
      <c r="L51" s="68"/>
      <c r="M51" s="68"/>
      <c r="N51" s="68"/>
    </row>
    <row r="52" spans="2:15" ht="14.45" customHeight="1">
      <c r="B52" s="68"/>
      <c r="C52" s="68"/>
      <c r="D52" s="68"/>
      <c r="E52" s="68"/>
      <c r="F52" s="68"/>
      <c r="G52" s="68"/>
      <c r="H52" s="68"/>
      <c r="I52" s="68"/>
      <c r="J52" s="68"/>
      <c r="K52" s="68"/>
      <c r="L52" s="68"/>
      <c r="M52" s="68"/>
      <c r="N52" s="68"/>
    </row>
    <row r="53" spans="2:15" ht="14.45" customHeight="1">
      <c r="B53" s="68"/>
      <c r="C53" s="68"/>
      <c r="D53" s="68"/>
      <c r="E53" s="68"/>
      <c r="F53" s="68"/>
      <c r="G53" s="68"/>
      <c r="H53" s="68"/>
      <c r="I53" s="68"/>
      <c r="J53" s="68"/>
      <c r="K53" s="68"/>
      <c r="L53" s="68"/>
      <c r="M53" s="68"/>
      <c r="N53" s="68"/>
    </row>
    <row r="54" spans="2:15" ht="14.45" customHeight="1">
      <c r="B54" s="68"/>
      <c r="C54" s="68"/>
      <c r="D54" s="68"/>
      <c r="E54" s="68"/>
      <c r="F54" s="68"/>
      <c r="G54" s="68"/>
      <c r="H54" s="68"/>
      <c r="I54" s="68"/>
      <c r="J54" s="68"/>
      <c r="K54" s="68"/>
      <c r="L54" s="68"/>
      <c r="M54" s="68"/>
      <c r="N54" s="68"/>
    </row>
    <row r="55" spans="2:15" ht="14.45" customHeight="1">
      <c r="B55" s="68"/>
      <c r="C55" s="68"/>
      <c r="D55" s="68"/>
      <c r="E55" s="68"/>
      <c r="F55" s="68"/>
      <c r="G55" s="68"/>
      <c r="H55" s="68"/>
      <c r="I55" s="68"/>
      <c r="J55" s="68"/>
      <c r="K55" s="68"/>
      <c r="L55" s="68"/>
      <c r="M55" s="68"/>
      <c r="N55" s="68"/>
    </row>
    <row r="56" spans="2:15" ht="14.45" customHeight="1">
      <c r="B56" s="68"/>
      <c r="C56" s="68"/>
      <c r="D56" s="68"/>
      <c r="E56" s="68"/>
      <c r="F56" s="68"/>
      <c r="G56" s="68"/>
      <c r="H56" s="68"/>
      <c r="I56" s="68"/>
      <c r="J56" s="68"/>
      <c r="K56" s="68"/>
      <c r="L56" s="68"/>
      <c r="M56" s="68"/>
      <c r="N56" s="68"/>
    </row>
    <row r="57" spans="2:15" ht="14.45" customHeight="1">
      <c r="B57" s="68"/>
      <c r="C57" s="68"/>
      <c r="D57" s="68"/>
      <c r="E57" s="68"/>
      <c r="F57" s="68"/>
      <c r="G57" s="68"/>
      <c r="H57" s="68"/>
      <c r="I57" s="68"/>
      <c r="J57" s="68"/>
      <c r="K57" s="68"/>
      <c r="L57" s="68"/>
      <c r="M57" s="68"/>
      <c r="N57" s="68"/>
    </row>
    <row r="58" spans="2:15" ht="14.45" customHeight="1">
      <c r="B58" s="68"/>
      <c r="C58" s="68"/>
      <c r="D58" s="68"/>
      <c r="E58" s="68"/>
      <c r="F58" s="68"/>
      <c r="G58" s="68"/>
      <c r="H58" s="68"/>
      <c r="I58" s="68"/>
      <c r="J58" s="68"/>
      <c r="K58" s="68"/>
      <c r="L58" s="68"/>
      <c r="M58" s="68"/>
      <c r="N58" s="68"/>
    </row>
    <row r="59" spans="2:15" ht="54" customHeight="1">
      <c r="B59" s="68"/>
      <c r="C59" s="68"/>
      <c r="D59" s="68"/>
      <c r="E59" s="68"/>
      <c r="F59" s="68"/>
      <c r="G59" s="68"/>
      <c r="H59" s="68"/>
      <c r="I59" s="68"/>
      <c r="J59" s="68"/>
      <c r="K59" s="68"/>
      <c r="L59" s="68"/>
      <c r="M59" s="68"/>
      <c r="N59" s="68"/>
    </row>
    <row r="61" spans="2:15" ht="132.75" customHeight="1">
      <c r="B61" s="69" t="s">
        <v>165</v>
      </c>
      <c r="C61" s="70"/>
      <c r="D61" s="70"/>
      <c r="E61" s="70"/>
      <c r="F61" s="70"/>
      <c r="G61" s="70"/>
      <c r="H61" s="70"/>
      <c r="I61" s="70"/>
      <c r="J61" s="70"/>
      <c r="K61" s="70"/>
      <c r="L61" s="70"/>
      <c r="M61" s="70"/>
      <c r="N61" s="70"/>
      <c r="O61" s="70"/>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087F9-D4FB-4DA1-987A-00118784FCA9}">
  <dimension ref="B10:R429"/>
  <sheetViews>
    <sheetView topLeftCell="A12" workbookViewId="0">
      <selection activeCell="B12" sqref="B12:F12"/>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102" t="s">
        <v>169</v>
      </c>
      <c r="C12" s="102"/>
      <c r="D12" s="102"/>
      <c r="E12" s="102"/>
      <c r="F12" s="102"/>
    </row>
    <row r="13" spans="2:6">
      <c r="B13" s="5" t="s">
        <v>3</v>
      </c>
    </row>
    <row r="14" spans="2:6">
      <c r="B14" s="5"/>
    </row>
    <row r="15" spans="2:6">
      <c r="B15" s="5"/>
    </row>
    <row r="16" spans="2:6">
      <c r="B16" s="5"/>
    </row>
    <row r="17" spans="2:2">
      <c r="B17" s="5"/>
    </row>
    <row r="18" spans="2:2">
      <c r="B18" s="5"/>
    </row>
    <row r="28" spans="2:2" ht="123" customHeight="1"/>
    <row r="29" spans="2:2" ht="21">
      <c r="B29" s="6" t="s">
        <v>170</v>
      </c>
    </row>
    <row r="30" spans="2:2" ht="21">
      <c r="B30" s="6" t="s">
        <v>171</v>
      </c>
    </row>
    <row r="32" spans="2:2" ht="15.75">
      <c r="B32" s="7" t="s">
        <v>4</v>
      </c>
    </row>
    <row r="34" spans="2:7">
      <c r="B34" s="8" t="s">
        <v>4</v>
      </c>
      <c r="C34" s="52" t="s">
        <v>5</v>
      </c>
      <c r="D34" s="52" t="s">
        <v>6</v>
      </c>
      <c r="F34" s="8" t="s">
        <v>4</v>
      </c>
      <c r="G34" s="52" t="s">
        <v>6</v>
      </c>
    </row>
    <row r="35" spans="2:7">
      <c r="B35" s="9" t="s">
        <v>7</v>
      </c>
      <c r="C35" s="28">
        <v>7</v>
      </c>
      <c r="D35" s="10">
        <f>C35/$C$37</f>
        <v>0.77777777777777779</v>
      </c>
      <c r="F35" s="9" t="s">
        <v>7</v>
      </c>
      <c r="G35" s="10">
        <f>D35</f>
        <v>0.77777777777777779</v>
      </c>
    </row>
    <row r="36" spans="2:7">
      <c r="B36" s="9" t="s">
        <v>8</v>
      </c>
      <c r="C36" s="28">
        <v>2</v>
      </c>
      <c r="D36" s="10">
        <f t="shared" ref="D36:D37" si="0">C36/$C$37</f>
        <v>0.22222222222222221</v>
      </c>
      <c r="F36" s="9" t="s">
        <v>8</v>
      </c>
      <c r="G36" s="10">
        <f>D36</f>
        <v>0.22222222222222221</v>
      </c>
    </row>
    <row r="37" spans="2:7">
      <c r="B37" s="9" t="s">
        <v>9</v>
      </c>
      <c r="C37" s="29">
        <f>SUM(C35:C36)</f>
        <v>9</v>
      </c>
      <c r="D37" s="10">
        <f t="shared" si="0"/>
        <v>1</v>
      </c>
      <c r="F37" s="9" t="s">
        <v>9</v>
      </c>
      <c r="G37" s="10">
        <f>D37</f>
        <v>1</v>
      </c>
    </row>
    <row r="57" spans="2:7" ht="15.75">
      <c r="B57" s="7" t="s">
        <v>10</v>
      </c>
    </row>
    <row r="59" spans="2:7">
      <c r="B59" s="8" t="s">
        <v>10</v>
      </c>
      <c r="C59" s="52" t="s">
        <v>5</v>
      </c>
      <c r="D59" s="52" t="s">
        <v>6</v>
      </c>
      <c r="F59" s="8" t="s">
        <v>10</v>
      </c>
      <c r="G59" s="52" t="s">
        <v>6</v>
      </c>
    </row>
    <row r="60" spans="2:7">
      <c r="B60" s="9" t="s">
        <v>11</v>
      </c>
      <c r="C60" s="28">
        <v>1</v>
      </c>
      <c r="D60" s="10">
        <f>C60/$C$37</f>
        <v>0.1111111111111111</v>
      </c>
      <c r="F60" s="9" t="s">
        <v>11</v>
      </c>
      <c r="G60" s="10">
        <f>D60</f>
        <v>0.1111111111111111</v>
      </c>
    </row>
    <row r="61" spans="2:7">
      <c r="B61" s="9" t="s">
        <v>12</v>
      </c>
      <c r="C61" s="28">
        <v>7</v>
      </c>
      <c r="D61" s="10">
        <f t="shared" ref="D61:D63" si="1">C61/$C$37</f>
        <v>0.77777777777777779</v>
      </c>
      <c r="F61" s="9" t="s">
        <v>12</v>
      </c>
      <c r="G61" s="10">
        <f>D61</f>
        <v>0.77777777777777779</v>
      </c>
    </row>
    <row r="62" spans="2:7">
      <c r="B62" s="9" t="s">
        <v>13</v>
      </c>
      <c r="C62" s="28">
        <v>1</v>
      </c>
      <c r="D62" s="10">
        <f t="shared" si="1"/>
        <v>0.1111111111111111</v>
      </c>
      <c r="F62" s="9" t="s">
        <v>14</v>
      </c>
      <c r="G62" s="10">
        <f>D62</f>
        <v>0.1111111111111111</v>
      </c>
    </row>
    <row r="63" spans="2:7">
      <c r="B63" s="9" t="s">
        <v>9</v>
      </c>
      <c r="C63" s="29">
        <f>SUM(C60:C62)</f>
        <v>9</v>
      </c>
      <c r="D63" s="10">
        <f t="shared" si="1"/>
        <v>1</v>
      </c>
      <c r="F63" s="9" t="s">
        <v>9</v>
      </c>
      <c r="G63" s="10">
        <f>D63</f>
        <v>1</v>
      </c>
    </row>
    <row r="83" spans="2:7" ht="15.75">
      <c r="B83" s="7" t="s">
        <v>15</v>
      </c>
    </row>
    <row r="85" spans="2:7">
      <c r="B85" s="8" t="s">
        <v>16</v>
      </c>
      <c r="C85" s="52" t="s">
        <v>5</v>
      </c>
      <c r="D85" s="52" t="s">
        <v>6</v>
      </c>
      <c r="F85" s="8" t="s">
        <v>16</v>
      </c>
      <c r="G85" s="52" t="s">
        <v>6</v>
      </c>
    </row>
    <row r="86" spans="2:7">
      <c r="B86" s="30">
        <v>0</v>
      </c>
      <c r="C86" s="28">
        <v>6</v>
      </c>
      <c r="D86" s="10">
        <f>C86/$C$37</f>
        <v>0.66666666666666663</v>
      </c>
      <c r="F86" s="30">
        <v>0</v>
      </c>
      <c r="G86" s="10">
        <f>D86</f>
        <v>0.66666666666666663</v>
      </c>
    </row>
    <row r="87" spans="2:7">
      <c r="B87" s="30">
        <v>1</v>
      </c>
      <c r="C87" s="28">
        <v>1</v>
      </c>
      <c r="D87" s="10">
        <f t="shared" ref="D87:D90" si="2">C87/$C$37</f>
        <v>0.1111111111111111</v>
      </c>
      <c r="F87" s="30">
        <v>1</v>
      </c>
      <c r="G87" s="10">
        <f>D87</f>
        <v>0.1111111111111111</v>
      </c>
    </row>
    <row r="88" spans="2:7">
      <c r="B88" s="30">
        <v>2</v>
      </c>
      <c r="C88" s="28">
        <v>2</v>
      </c>
      <c r="D88" s="10">
        <f t="shared" si="2"/>
        <v>0.22222222222222221</v>
      </c>
      <c r="F88" s="30">
        <v>2</v>
      </c>
      <c r="G88" s="10">
        <f>D88</f>
        <v>0.22222222222222221</v>
      </c>
    </row>
    <row r="89" spans="2:7">
      <c r="B89" s="57" t="s">
        <v>17</v>
      </c>
      <c r="C89" s="28">
        <v>0</v>
      </c>
      <c r="D89" s="10">
        <f t="shared" si="2"/>
        <v>0</v>
      </c>
      <c r="F89" s="57" t="s">
        <v>17</v>
      </c>
      <c r="G89" s="10">
        <f>D89</f>
        <v>0</v>
      </c>
    </row>
    <row r="90" spans="2:7">
      <c r="B90" s="30" t="s">
        <v>9</v>
      </c>
      <c r="C90" s="29">
        <f>SUM(C86:C89)</f>
        <v>9</v>
      </c>
      <c r="D90" s="10">
        <f t="shared" si="2"/>
        <v>1</v>
      </c>
      <c r="F90" s="9" t="s">
        <v>9</v>
      </c>
      <c r="G90" s="10">
        <f>D90</f>
        <v>1</v>
      </c>
    </row>
    <row r="110" spans="2:2" ht="15.75">
      <c r="B110" s="7" t="s">
        <v>18</v>
      </c>
    </row>
    <row r="111" spans="2:2" ht="15.75">
      <c r="B111" s="7"/>
    </row>
    <row r="113" spans="2:12" ht="84" customHeight="1">
      <c r="B113" s="103" t="s">
        <v>19</v>
      </c>
      <c r="C113" s="103"/>
      <c r="D113" s="103"/>
      <c r="E113" s="104" t="s">
        <v>5</v>
      </c>
      <c r="F113" s="104"/>
      <c r="H113" s="103" t="s">
        <v>20</v>
      </c>
      <c r="I113" s="103"/>
      <c r="J113" s="103"/>
      <c r="K113" s="104" t="s">
        <v>5</v>
      </c>
      <c r="L113" s="104"/>
    </row>
    <row r="114" spans="2:12">
      <c r="B114" s="82" t="s">
        <v>21</v>
      </c>
      <c r="C114" s="82"/>
      <c r="D114" s="82"/>
      <c r="E114" s="99">
        <v>8</v>
      </c>
      <c r="F114" s="99"/>
      <c r="H114" s="93" t="s">
        <v>22</v>
      </c>
      <c r="I114" s="93"/>
      <c r="J114" s="93"/>
      <c r="K114" s="100">
        <v>6</v>
      </c>
      <c r="L114" s="101"/>
    </row>
    <row r="115" spans="2:12">
      <c r="B115" s="82" t="s">
        <v>23</v>
      </c>
      <c r="C115" s="82"/>
      <c r="D115" s="82"/>
      <c r="E115" s="99">
        <v>0</v>
      </c>
      <c r="F115" s="99"/>
      <c r="H115" s="93" t="s">
        <v>24</v>
      </c>
      <c r="I115" s="93"/>
      <c r="J115" s="93"/>
      <c r="K115" s="100">
        <v>2</v>
      </c>
      <c r="L115" s="101"/>
    </row>
    <row r="116" spans="2:12">
      <c r="B116" s="82" t="s">
        <v>25</v>
      </c>
      <c r="C116" s="82"/>
      <c r="D116" s="82"/>
      <c r="E116" s="99">
        <v>1</v>
      </c>
      <c r="F116" s="99"/>
      <c r="H116" s="93" t="s">
        <v>26</v>
      </c>
      <c r="I116" s="93"/>
      <c r="J116" s="93"/>
      <c r="K116" s="100">
        <v>1</v>
      </c>
      <c r="L116" s="101"/>
    </row>
    <row r="117" spans="2:12">
      <c r="B117" s="82" t="s">
        <v>27</v>
      </c>
      <c r="C117" s="82"/>
      <c r="D117" s="82"/>
      <c r="E117" s="99">
        <v>0</v>
      </c>
      <c r="F117" s="99"/>
      <c r="H117" s="59"/>
      <c r="I117" s="59"/>
      <c r="J117" s="59"/>
      <c r="K117" s="61"/>
      <c r="L117" s="61"/>
    </row>
    <row r="118" spans="2:12">
      <c r="B118" s="82" t="s">
        <v>28</v>
      </c>
      <c r="C118" s="82"/>
      <c r="D118" s="82"/>
      <c r="E118" s="99">
        <v>0</v>
      </c>
      <c r="F118" s="99"/>
      <c r="H118" s="59"/>
      <c r="I118" s="59"/>
      <c r="J118" s="59"/>
      <c r="K118" s="61"/>
      <c r="L118" s="61"/>
    </row>
    <row r="119" spans="2:12">
      <c r="B119" s="82" t="s">
        <v>29</v>
      </c>
      <c r="C119" s="82"/>
      <c r="D119" s="82"/>
      <c r="E119" s="99">
        <v>0</v>
      </c>
      <c r="F119" s="99"/>
      <c r="H119" s="59"/>
      <c r="I119" s="59"/>
      <c r="J119" s="59"/>
      <c r="K119" s="61"/>
      <c r="L119" s="61"/>
    </row>
    <row r="120" spans="2:12">
      <c r="B120" s="60"/>
      <c r="C120" s="60"/>
      <c r="D120" s="60"/>
      <c r="E120" s="61"/>
      <c r="F120" s="61"/>
      <c r="H120" s="59"/>
      <c r="I120" s="59"/>
      <c r="J120" s="59"/>
      <c r="K120" s="61"/>
      <c r="L120" s="61"/>
    </row>
    <row r="122" spans="2:12">
      <c r="B122" s="96" t="s">
        <v>30</v>
      </c>
      <c r="C122" s="96"/>
      <c r="D122" s="96"/>
      <c r="E122" s="96" t="s">
        <v>6</v>
      </c>
      <c r="F122" s="96"/>
      <c r="H122" s="96" t="s">
        <v>31</v>
      </c>
      <c r="I122" s="96"/>
      <c r="J122" s="96"/>
      <c r="K122" s="97" t="s">
        <v>6</v>
      </c>
      <c r="L122" s="98"/>
    </row>
    <row r="123" spans="2:12">
      <c r="B123" s="82" t="s">
        <v>21</v>
      </c>
      <c r="C123" s="82"/>
      <c r="D123" s="82"/>
      <c r="E123" s="71">
        <f>E114/$C$37</f>
        <v>0.88888888888888884</v>
      </c>
      <c r="F123" s="71"/>
      <c r="H123" s="82" t="s">
        <v>32</v>
      </c>
      <c r="I123" s="82"/>
      <c r="J123" s="82"/>
      <c r="K123" s="94">
        <f>K114/$C$37</f>
        <v>0.66666666666666663</v>
      </c>
      <c r="L123" s="95"/>
    </row>
    <row r="124" spans="2:12">
      <c r="B124" s="82" t="s">
        <v>23</v>
      </c>
      <c r="C124" s="82"/>
      <c r="D124" s="82"/>
      <c r="E124" s="71">
        <f t="shared" ref="E124:E128" si="3">E115/$C$37</f>
        <v>0</v>
      </c>
      <c r="F124" s="71"/>
      <c r="H124" s="93" t="s">
        <v>33</v>
      </c>
      <c r="I124" s="93"/>
      <c r="J124" s="93"/>
      <c r="K124" s="94">
        <f t="shared" ref="K124:K125" si="4">K115/$C$37</f>
        <v>0.22222222222222221</v>
      </c>
      <c r="L124" s="95"/>
    </row>
    <row r="125" spans="2:12">
      <c r="B125" s="82" t="s">
        <v>25</v>
      </c>
      <c r="C125" s="82"/>
      <c r="D125" s="82"/>
      <c r="E125" s="71">
        <f t="shared" si="3"/>
        <v>0.1111111111111111</v>
      </c>
      <c r="F125" s="71"/>
      <c r="H125" s="93" t="s">
        <v>26</v>
      </c>
      <c r="I125" s="93"/>
      <c r="J125" s="93"/>
      <c r="K125" s="94">
        <f t="shared" si="4"/>
        <v>0.1111111111111111</v>
      </c>
      <c r="L125" s="95"/>
    </row>
    <row r="126" spans="2:12">
      <c r="B126" s="82" t="s">
        <v>27</v>
      </c>
      <c r="C126" s="82"/>
      <c r="D126" s="82"/>
      <c r="E126" s="71">
        <f t="shared" si="3"/>
        <v>0</v>
      </c>
      <c r="F126" s="71"/>
    </row>
    <row r="127" spans="2:12">
      <c r="B127" s="82" t="s">
        <v>28</v>
      </c>
      <c r="C127" s="82"/>
      <c r="D127" s="82"/>
      <c r="E127" s="71">
        <f t="shared" si="3"/>
        <v>0</v>
      </c>
      <c r="F127" s="71"/>
    </row>
    <row r="128" spans="2:12">
      <c r="B128" s="82" t="s">
        <v>29</v>
      </c>
      <c r="C128" s="82"/>
      <c r="D128" s="82"/>
      <c r="E128" s="71">
        <f t="shared" si="3"/>
        <v>0</v>
      </c>
      <c r="F128" s="71"/>
    </row>
    <row r="150" spans="2:18" ht="15.75">
      <c r="B150" s="7" t="s">
        <v>34</v>
      </c>
    </row>
    <row r="152" spans="2:18" ht="60">
      <c r="B152" s="32" t="s">
        <v>35</v>
      </c>
      <c r="C152" s="32" t="s">
        <v>36</v>
      </c>
      <c r="D152" s="32" t="s">
        <v>37</v>
      </c>
      <c r="E152" s="32" t="s">
        <v>38</v>
      </c>
      <c r="F152" s="51" t="s">
        <v>39</v>
      </c>
      <c r="G152" s="51" t="s">
        <v>40</v>
      </c>
      <c r="H152" s="51" t="s">
        <v>41</v>
      </c>
      <c r="I152" s="51" t="s">
        <v>42</v>
      </c>
      <c r="J152" s="51" t="s">
        <v>43</v>
      </c>
      <c r="K152" s="51" t="s">
        <v>44</v>
      </c>
      <c r="L152" s="51" t="s">
        <v>45</v>
      </c>
      <c r="M152" s="51" t="s">
        <v>46</v>
      </c>
      <c r="N152" s="51" t="s">
        <v>47</v>
      </c>
      <c r="O152" s="51" t="s">
        <v>48</v>
      </c>
      <c r="P152" s="51" t="s">
        <v>49</v>
      </c>
      <c r="Q152" s="51" t="s">
        <v>50</v>
      </c>
      <c r="R152" s="51" t="s">
        <v>51</v>
      </c>
    </row>
    <row r="153" spans="2:18">
      <c r="B153" s="13" t="s">
        <v>172</v>
      </c>
      <c r="C153" s="13" t="s">
        <v>173</v>
      </c>
      <c r="D153" s="13" t="s">
        <v>174</v>
      </c>
      <c r="E153" s="13" t="s">
        <v>175</v>
      </c>
      <c r="F153" s="13" t="s">
        <v>176</v>
      </c>
      <c r="G153" s="13" t="s">
        <v>177</v>
      </c>
      <c r="H153" s="13" t="s">
        <v>178</v>
      </c>
      <c r="I153" s="13" t="s">
        <v>129</v>
      </c>
      <c r="J153" s="13" t="s">
        <v>32</v>
      </c>
      <c r="K153" s="13" t="s">
        <v>179</v>
      </c>
      <c r="L153" s="13" t="s">
        <v>180</v>
      </c>
      <c r="M153" s="13" t="s">
        <v>181</v>
      </c>
      <c r="N153" s="13" t="s">
        <v>182</v>
      </c>
      <c r="O153" s="13" t="s">
        <v>183</v>
      </c>
      <c r="P153" s="13" t="s">
        <v>127</v>
      </c>
      <c r="Q153" s="13" t="s">
        <v>184</v>
      </c>
      <c r="R153" s="13" t="s">
        <v>132</v>
      </c>
    </row>
    <row r="154" spans="2:18">
      <c r="B154" s="13" t="s">
        <v>185</v>
      </c>
      <c r="C154" s="13" t="s">
        <v>186</v>
      </c>
      <c r="D154" s="13">
        <v>3213206</v>
      </c>
      <c r="E154" s="13" t="s">
        <v>167</v>
      </c>
      <c r="F154" s="13" t="s">
        <v>128</v>
      </c>
      <c r="G154" s="13" t="s">
        <v>53</v>
      </c>
      <c r="H154" s="13" t="s">
        <v>125</v>
      </c>
      <c r="I154" s="13" t="s">
        <v>187</v>
      </c>
      <c r="J154" s="13" t="s">
        <v>32</v>
      </c>
      <c r="K154" s="13" t="s">
        <v>121</v>
      </c>
      <c r="L154" s="13" t="s">
        <v>188</v>
      </c>
      <c r="M154" s="13" t="s">
        <v>189</v>
      </c>
      <c r="N154" s="13" t="s">
        <v>190</v>
      </c>
      <c r="O154" s="13" t="s">
        <v>191</v>
      </c>
      <c r="P154" s="13" t="s">
        <v>192</v>
      </c>
      <c r="Q154" s="13" t="s">
        <v>193</v>
      </c>
      <c r="R154" s="13" t="s">
        <v>194</v>
      </c>
    </row>
    <row r="155" spans="2:18">
      <c r="B155" s="13" t="s">
        <v>134</v>
      </c>
      <c r="C155" s="13" t="s">
        <v>195</v>
      </c>
      <c r="D155" s="13">
        <v>3137523</v>
      </c>
      <c r="E155" s="13" t="s">
        <v>196</v>
      </c>
      <c r="F155" s="13" t="s">
        <v>197</v>
      </c>
      <c r="G155" s="13" t="s">
        <v>53</v>
      </c>
      <c r="H155" s="13" t="s">
        <v>125</v>
      </c>
      <c r="I155" s="13" t="s">
        <v>198</v>
      </c>
      <c r="J155" s="13" t="s">
        <v>57</v>
      </c>
      <c r="K155" s="13" t="s">
        <v>121</v>
      </c>
      <c r="L155" s="13" t="s">
        <v>126</v>
      </c>
      <c r="M155" s="13" t="s">
        <v>199</v>
      </c>
      <c r="N155" s="13" t="s">
        <v>200</v>
      </c>
      <c r="O155" s="13" t="s">
        <v>201</v>
      </c>
      <c r="P155" s="13" t="s">
        <v>127</v>
      </c>
      <c r="Q155" s="13" t="s">
        <v>131</v>
      </c>
      <c r="R155" s="13" t="s">
        <v>132</v>
      </c>
    </row>
    <row r="156" spans="2:18">
      <c r="B156" s="13" t="s">
        <v>202</v>
      </c>
      <c r="C156" s="13" t="s">
        <v>203</v>
      </c>
      <c r="D156" s="13" t="s">
        <v>204</v>
      </c>
      <c r="E156" s="13" t="s">
        <v>167</v>
      </c>
      <c r="F156" s="13" t="s">
        <v>205</v>
      </c>
      <c r="G156" s="13" t="s">
        <v>53</v>
      </c>
      <c r="H156" s="13" t="s">
        <v>125</v>
      </c>
      <c r="I156" s="13" t="s">
        <v>135</v>
      </c>
      <c r="J156" s="13" t="s">
        <v>32</v>
      </c>
      <c r="K156" s="13" t="s">
        <v>121</v>
      </c>
      <c r="L156" s="13" t="s">
        <v>206</v>
      </c>
      <c r="M156" s="13" t="s">
        <v>130</v>
      </c>
      <c r="N156" s="13" t="s">
        <v>207</v>
      </c>
      <c r="O156" s="13" t="s">
        <v>136</v>
      </c>
      <c r="P156" s="13" t="s">
        <v>127</v>
      </c>
      <c r="Q156" s="13" t="s">
        <v>131</v>
      </c>
      <c r="R156" s="13" t="s">
        <v>132</v>
      </c>
    </row>
    <row r="157" spans="2:18">
      <c r="B157" s="13" t="s">
        <v>153</v>
      </c>
      <c r="C157" s="13" t="s">
        <v>208</v>
      </c>
      <c r="D157" s="13">
        <v>3137300</v>
      </c>
      <c r="E157" s="13" t="s">
        <v>209</v>
      </c>
      <c r="F157" s="13" t="s">
        <v>128</v>
      </c>
      <c r="G157" s="13" t="s">
        <v>53</v>
      </c>
      <c r="H157" s="13" t="s">
        <v>125</v>
      </c>
      <c r="I157" s="13" t="s">
        <v>129</v>
      </c>
      <c r="J157" s="13" t="s">
        <v>32</v>
      </c>
      <c r="K157" s="13" t="s">
        <v>121</v>
      </c>
      <c r="L157" s="13" t="s">
        <v>188</v>
      </c>
      <c r="M157" s="13" t="s">
        <v>210</v>
      </c>
      <c r="N157" s="13" t="s">
        <v>130</v>
      </c>
      <c r="O157" s="13" t="s">
        <v>211</v>
      </c>
      <c r="P157" s="13" t="s">
        <v>192</v>
      </c>
      <c r="Q157" s="13" t="s">
        <v>193</v>
      </c>
      <c r="R157" s="13" t="s">
        <v>194</v>
      </c>
    </row>
    <row r="158" spans="2:18">
      <c r="B158" s="13" t="s">
        <v>202</v>
      </c>
      <c r="C158" s="13" t="s">
        <v>212</v>
      </c>
      <c r="D158" s="13">
        <v>3137300</v>
      </c>
      <c r="E158" s="13" t="s">
        <v>213</v>
      </c>
      <c r="F158" s="13" t="s">
        <v>214</v>
      </c>
      <c r="G158" s="13" t="s">
        <v>215</v>
      </c>
      <c r="H158" s="13" t="s">
        <v>178</v>
      </c>
      <c r="I158" s="13" t="s">
        <v>129</v>
      </c>
      <c r="J158" s="13" t="s">
        <v>57</v>
      </c>
      <c r="K158" s="13" t="s">
        <v>121</v>
      </c>
      <c r="L158" s="13" t="s">
        <v>216</v>
      </c>
      <c r="M158" s="13" t="s">
        <v>217</v>
      </c>
      <c r="N158" s="13" t="s">
        <v>218</v>
      </c>
      <c r="O158" s="13" t="s">
        <v>219</v>
      </c>
      <c r="P158" s="13" t="s">
        <v>127</v>
      </c>
      <c r="Q158" s="13" t="s">
        <v>131</v>
      </c>
      <c r="R158" s="13" t="s">
        <v>132</v>
      </c>
    </row>
    <row r="159" spans="2:18">
      <c r="B159" s="13" t="s">
        <v>220</v>
      </c>
      <c r="C159" s="13" t="s">
        <v>221</v>
      </c>
      <c r="D159" s="13">
        <v>3515520</v>
      </c>
      <c r="E159" s="13" t="s">
        <v>222</v>
      </c>
      <c r="F159" s="13" t="s">
        <v>223</v>
      </c>
      <c r="G159" s="13" t="s">
        <v>224</v>
      </c>
      <c r="H159" s="13" t="s">
        <v>125</v>
      </c>
      <c r="I159" s="13" t="s">
        <v>129</v>
      </c>
      <c r="J159" s="13" t="s">
        <v>32</v>
      </c>
      <c r="K159" s="13" t="s">
        <v>225</v>
      </c>
      <c r="L159" s="13" t="s">
        <v>226</v>
      </c>
      <c r="M159" s="13" t="s">
        <v>227</v>
      </c>
      <c r="N159" s="13" t="s">
        <v>228</v>
      </c>
      <c r="O159" s="13" t="s">
        <v>229</v>
      </c>
      <c r="P159" s="13" t="s">
        <v>127</v>
      </c>
      <c r="Q159" s="13" t="s">
        <v>184</v>
      </c>
      <c r="R159" s="13" t="s">
        <v>230</v>
      </c>
    </row>
    <row r="160" spans="2:18">
      <c r="B160" s="13" t="s">
        <v>133</v>
      </c>
      <c r="C160" s="13" t="s">
        <v>133</v>
      </c>
      <c r="D160" s="13" t="s">
        <v>133</v>
      </c>
      <c r="E160" s="13" t="s">
        <v>133</v>
      </c>
      <c r="F160" s="13" t="s">
        <v>133</v>
      </c>
      <c r="G160" s="13" t="s">
        <v>133</v>
      </c>
      <c r="H160" s="13" t="s">
        <v>231</v>
      </c>
      <c r="I160" s="13" t="s">
        <v>133</v>
      </c>
      <c r="J160" s="13" t="s">
        <v>133</v>
      </c>
      <c r="K160" s="13" t="s">
        <v>133</v>
      </c>
      <c r="L160" s="13" t="s">
        <v>133</v>
      </c>
      <c r="M160" s="13" t="s">
        <v>133</v>
      </c>
      <c r="N160" s="13" t="s">
        <v>133</v>
      </c>
      <c r="O160" s="13" t="s">
        <v>133</v>
      </c>
      <c r="P160" s="13" t="s">
        <v>133</v>
      </c>
      <c r="Q160" s="13" t="s">
        <v>133</v>
      </c>
      <c r="R160" s="13" t="s">
        <v>133</v>
      </c>
    </row>
    <row r="161" spans="2:18">
      <c r="B161" s="13" t="s">
        <v>232</v>
      </c>
      <c r="C161" s="13" t="s">
        <v>233</v>
      </c>
      <c r="D161" s="13">
        <v>8747121</v>
      </c>
      <c r="E161" s="13" t="s">
        <v>234</v>
      </c>
      <c r="F161" s="13" t="s">
        <v>197</v>
      </c>
      <c r="G161" s="13" t="s">
        <v>235</v>
      </c>
      <c r="H161" s="13" t="s">
        <v>178</v>
      </c>
      <c r="I161" s="13" t="s">
        <v>135</v>
      </c>
      <c r="J161" s="13" t="s">
        <v>32</v>
      </c>
      <c r="K161" s="13" t="s">
        <v>179</v>
      </c>
      <c r="L161" s="13" t="s">
        <v>126</v>
      </c>
      <c r="M161" s="13" t="s">
        <v>236</v>
      </c>
      <c r="N161" s="13" t="s">
        <v>237</v>
      </c>
      <c r="O161" s="13" t="s">
        <v>238</v>
      </c>
      <c r="P161" s="13" t="s">
        <v>239</v>
      </c>
      <c r="Q161" s="13" t="s">
        <v>240</v>
      </c>
      <c r="R161" s="13" t="s">
        <v>241</v>
      </c>
    </row>
    <row r="163" spans="2:18">
      <c r="B163" s="14" t="s">
        <v>52</v>
      </c>
      <c r="C163" s="11" t="s">
        <v>5</v>
      </c>
      <c r="D163" s="11" t="s">
        <v>6</v>
      </c>
    </row>
    <row r="164" spans="2:18">
      <c r="B164" s="13" t="s">
        <v>177</v>
      </c>
      <c r="C164" s="57">
        <v>1</v>
      </c>
      <c r="D164" s="15">
        <f>C164/$C$170</f>
        <v>0.1111111111111111</v>
      </c>
    </row>
    <row r="165" spans="2:18">
      <c r="B165" s="13" t="s">
        <v>235</v>
      </c>
      <c r="C165" s="57">
        <v>1</v>
      </c>
      <c r="D165" s="15">
        <f t="shared" ref="D165:D169" si="5">C165/$C$170</f>
        <v>0.1111111111111111</v>
      </c>
    </row>
    <row r="166" spans="2:18">
      <c r="B166" s="13" t="s">
        <v>53</v>
      </c>
      <c r="C166" s="57">
        <v>4</v>
      </c>
      <c r="D166" s="15">
        <f t="shared" si="5"/>
        <v>0.44444444444444442</v>
      </c>
    </row>
    <row r="167" spans="2:18">
      <c r="B167" s="13" t="s">
        <v>215</v>
      </c>
      <c r="C167" s="57">
        <v>1</v>
      </c>
      <c r="D167" s="15">
        <f t="shared" si="5"/>
        <v>0.1111111111111111</v>
      </c>
    </row>
    <row r="168" spans="2:18">
      <c r="B168" s="13" t="s">
        <v>224</v>
      </c>
      <c r="C168" s="57">
        <v>1</v>
      </c>
      <c r="D168" s="15">
        <f t="shared" si="5"/>
        <v>0.1111111111111111</v>
      </c>
    </row>
    <row r="169" spans="2:18">
      <c r="B169" s="11" t="s">
        <v>54</v>
      </c>
      <c r="C169" s="57">
        <v>1</v>
      </c>
      <c r="D169" s="15">
        <f t="shared" si="5"/>
        <v>0.1111111111111111</v>
      </c>
    </row>
    <row r="170" spans="2:18">
      <c r="B170" s="11" t="s">
        <v>9</v>
      </c>
      <c r="C170" s="53">
        <f>SUM(C164:C169)</f>
        <v>9</v>
      </c>
      <c r="D170" s="15">
        <f>SUM(D164:D169)</f>
        <v>1</v>
      </c>
    </row>
    <row r="171" spans="2:18">
      <c r="B171" s="88"/>
      <c r="C171" s="88"/>
    </row>
    <row r="172" spans="2:18">
      <c r="B172" s="61"/>
      <c r="C172" s="61"/>
    </row>
    <row r="191" spans="2:2" ht="15.75">
      <c r="B191" s="7" t="s">
        <v>55</v>
      </c>
    </row>
    <row r="193" spans="2:5" ht="69" customHeight="1">
      <c r="B193" s="89" t="s">
        <v>56</v>
      </c>
      <c r="C193" s="90"/>
      <c r="D193" s="16" t="s">
        <v>5</v>
      </c>
      <c r="E193" s="16" t="s">
        <v>6</v>
      </c>
    </row>
    <row r="194" spans="2:5">
      <c r="B194" s="91" t="s">
        <v>32</v>
      </c>
      <c r="C194" s="92"/>
      <c r="D194" s="57">
        <v>4</v>
      </c>
      <c r="E194" s="17">
        <f>D194/$C$37</f>
        <v>0.44444444444444442</v>
      </c>
    </row>
    <row r="195" spans="2:5">
      <c r="B195" s="76" t="s">
        <v>57</v>
      </c>
      <c r="C195" s="76"/>
      <c r="D195" s="57">
        <v>5</v>
      </c>
      <c r="E195" s="17">
        <f>D195/$C$37</f>
        <v>0.55555555555555558</v>
      </c>
    </row>
    <row r="196" spans="2:5">
      <c r="B196" s="76" t="s">
        <v>58</v>
      </c>
      <c r="C196" s="76"/>
      <c r="D196" s="57">
        <f>SUM(D194:D195)</f>
        <v>9</v>
      </c>
      <c r="E196" s="31">
        <f>SUM(E194:E195)</f>
        <v>1</v>
      </c>
    </row>
    <row r="197" spans="2:5">
      <c r="B197" s="88"/>
      <c r="C197" s="88"/>
      <c r="D197" s="88"/>
    </row>
    <row r="198" spans="2:5">
      <c r="B198" s="88"/>
      <c r="C198" s="88"/>
      <c r="D198" s="88"/>
    </row>
    <row r="199" spans="2:5">
      <c r="B199" s="88"/>
      <c r="C199" s="88"/>
      <c r="D199" s="88"/>
    </row>
    <row r="200" spans="2:5">
      <c r="B200" s="88"/>
      <c r="C200" s="88"/>
      <c r="D200" s="88"/>
    </row>
    <row r="201" spans="2:5">
      <c r="B201" s="88"/>
      <c r="C201" s="88"/>
      <c r="D201" s="88"/>
    </row>
    <row r="202" spans="2:5">
      <c r="B202" s="88"/>
      <c r="C202" s="88"/>
      <c r="D202" s="88"/>
    </row>
    <row r="209" spans="2:5">
      <c r="B209" s="18" t="s">
        <v>59</v>
      </c>
    </row>
    <row r="211" spans="2:5">
      <c r="B211" s="18" t="s">
        <v>60</v>
      </c>
    </row>
    <row r="212" spans="2:5">
      <c r="B212" s="18"/>
    </row>
    <row r="213" spans="2:5">
      <c r="B213" s="72" t="s">
        <v>61</v>
      </c>
      <c r="C213" s="72"/>
      <c r="D213" s="72"/>
      <c r="E213" s="54" t="s">
        <v>5</v>
      </c>
    </row>
    <row r="214" spans="2:5" ht="48" customHeight="1">
      <c r="B214" s="84" t="s">
        <v>62</v>
      </c>
      <c r="C214" s="84"/>
      <c r="D214" s="84"/>
      <c r="E214" s="57">
        <v>1</v>
      </c>
    </row>
    <row r="215" spans="2:5" ht="36" customHeight="1">
      <c r="B215" s="84" t="s">
        <v>63</v>
      </c>
      <c r="C215" s="84"/>
      <c r="D215" s="84"/>
      <c r="E215" s="57">
        <v>3</v>
      </c>
    </row>
    <row r="216" spans="2:5" ht="60" customHeight="1">
      <c r="B216" s="84" t="s">
        <v>64</v>
      </c>
      <c r="C216" s="84"/>
      <c r="D216" s="84"/>
      <c r="E216" s="57">
        <v>2</v>
      </c>
    </row>
    <row r="217" spans="2:5">
      <c r="B217" s="84" t="s">
        <v>65</v>
      </c>
      <c r="C217" s="84"/>
      <c r="D217" s="84"/>
      <c r="E217" s="57">
        <v>1</v>
      </c>
    </row>
    <row r="218" spans="2:5">
      <c r="B218" s="84" t="s">
        <v>66</v>
      </c>
      <c r="C218" s="84"/>
      <c r="D218" s="84"/>
      <c r="E218" s="57">
        <v>1</v>
      </c>
    </row>
    <row r="219" spans="2:5">
      <c r="B219" s="84" t="s">
        <v>67</v>
      </c>
      <c r="C219" s="84"/>
      <c r="D219" s="84"/>
      <c r="E219" s="57">
        <v>0</v>
      </c>
    </row>
    <row r="220" spans="2:5">
      <c r="B220" s="84" t="s">
        <v>68</v>
      </c>
      <c r="C220" s="84"/>
      <c r="D220" s="84"/>
      <c r="E220" s="57">
        <v>0</v>
      </c>
    </row>
    <row r="221" spans="2:5" ht="24" customHeight="1">
      <c r="B221" s="84" t="s">
        <v>69</v>
      </c>
      <c r="C221" s="84"/>
      <c r="D221" s="84"/>
      <c r="E221" s="57">
        <v>0</v>
      </c>
    </row>
    <row r="227" spans="2:10" ht="15.75">
      <c r="B227" s="7" t="s">
        <v>70</v>
      </c>
    </row>
    <row r="229" spans="2:10" ht="108" customHeight="1">
      <c r="B229" s="85" t="s">
        <v>71</v>
      </c>
      <c r="C229" s="85"/>
      <c r="D229" s="85"/>
      <c r="E229" s="56" t="s">
        <v>5</v>
      </c>
      <c r="F229" s="56" t="s">
        <v>6</v>
      </c>
      <c r="H229" s="76"/>
      <c r="I229" s="76"/>
      <c r="J229" s="56" t="s">
        <v>6</v>
      </c>
    </row>
    <row r="230" spans="2:10">
      <c r="B230" s="82" t="s">
        <v>32</v>
      </c>
      <c r="C230" s="82"/>
      <c r="D230" s="82"/>
      <c r="E230" s="28">
        <v>4</v>
      </c>
      <c r="F230" s="15">
        <f>E230/$C$37</f>
        <v>0.44444444444444442</v>
      </c>
      <c r="H230" s="86" t="s">
        <v>32</v>
      </c>
      <c r="I230" s="87"/>
      <c r="J230" s="10">
        <f>F230</f>
        <v>0.44444444444444442</v>
      </c>
    </row>
    <row r="231" spans="2:10">
      <c r="B231" s="82" t="s">
        <v>57</v>
      </c>
      <c r="C231" s="82"/>
      <c r="D231" s="82"/>
      <c r="E231" s="28">
        <v>5</v>
      </c>
      <c r="F231" s="15">
        <f t="shared" ref="F231:F232" si="6">E231/$C$37</f>
        <v>0.55555555555555558</v>
      </c>
      <c r="H231" s="82" t="s">
        <v>57</v>
      </c>
      <c r="I231" s="82"/>
      <c r="J231" s="10">
        <f>F231</f>
        <v>0.55555555555555558</v>
      </c>
    </row>
    <row r="232" spans="2:10">
      <c r="B232" s="82" t="s">
        <v>9</v>
      </c>
      <c r="C232" s="82"/>
      <c r="D232" s="82"/>
      <c r="E232" s="29">
        <f>SUM(E230:E231)</f>
        <v>9</v>
      </c>
      <c r="F232" s="15">
        <f t="shared" si="6"/>
        <v>1</v>
      </c>
      <c r="H232" s="82" t="s">
        <v>9</v>
      </c>
      <c r="I232" s="82"/>
      <c r="J232" s="10">
        <f>F232</f>
        <v>1</v>
      </c>
    </row>
    <row r="256" spans="2:2" ht="15.75">
      <c r="B256" s="7" t="s">
        <v>72</v>
      </c>
    </row>
    <row r="257" spans="2:5" ht="15.75">
      <c r="B257" s="7"/>
    </row>
    <row r="258" spans="2:5">
      <c r="B258" s="18" t="s">
        <v>73</v>
      </c>
    </row>
    <row r="259" spans="2:5">
      <c r="B259" s="18"/>
    </row>
    <row r="260" spans="2:5">
      <c r="B260" s="18"/>
    </row>
    <row r="261" spans="2:5">
      <c r="B261" s="83" t="s">
        <v>74</v>
      </c>
      <c r="C261" s="83"/>
      <c r="D261" s="83"/>
      <c r="E261" s="55" t="s">
        <v>5</v>
      </c>
    </row>
    <row r="262" spans="2:5">
      <c r="B262" s="78" t="s">
        <v>75</v>
      </c>
      <c r="C262" s="78"/>
      <c r="D262" s="78"/>
      <c r="E262" s="57">
        <v>6</v>
      </c>
    </row>
    <row r="263" spans="2:5">
      <c r="B263" s="78" t="s">
        <v>76</v>
      </c>
      <c r="C263" s="78"/>
      <c r="D263" s="78"/>
      <c r="E263" s="57">
        <v>5</v>
      </c>
    </row>
    <row r="264" spans="2:5">
      <c r="B264" s="78" t="s">
        <v>77</v>
      </c>
      <c r="C264" s="78"/>
      <c r="D264" s="78"/>
      <c r="E264" s="57">
        <v>1</v>
      </c>
    </row>
    <row r="265" spans="2:5">
      <c r="B265" s="78" t="s">
        <v>78</v>
      </c>
      <c r="C265" s="78"/>
      <c r="D265" s="78"/>
      <c r="E265" s="57">
        <v>1</v>
      </c>
    </row>
    <row r="266" spans="2:5">
      <c r="B266" s="78" t="s">
        <v>79</v>
      </c>
      <c r="C266" s="78"/>
      <c r="D266" s="78"/>
      <c r="E266" s="57">
        <v>2</v>
      </c>
    </row>
    <row r="267" spans="2:5">
      <c r="B267" s="78" t="s">
        <v>80</v>
      </c>
      <c r="C267" s="78"/>
      <c r="D267" s="78"/>
      <c r="E267" s="57">
        <v>4</v>
      </c>
    </row>
    <row r="268" spans="2:5">
      <c r="B268" s="78" t="s">
        <v>81</v>
      </c>
      <c r="C268" s="78"/>
      <c r="D268" s="78"/>
      <c r="E268" s="57">
        <v>1</v>
      </c>
    </row>
    <row r="269" spans="2:5">
      <c r="B269" s="78" t="s">
        <v>82</v>
      </c>
      <c r="C269" s="78"/>
      <c r="D269" s="78"/>
      <c r="E269" s="57">
        <v>0</v>
      </c>
    </row>
    <row r="271" spans="2:5" ht="10.5" customHeight="1"/>
    <row r="272" spans="2:5" ht="17.25" customHeight="1">
      <c r="B272" s="7" t="s">
        <v>83</v>
      </c>
    </row>
    <row r="273" spans="2:3" ht="10.5" customHeight="1">
      <c r="B273" s="7"/>
    </row>
    <row r="274" spans="2:3" ht="18.75" customHeight="1">
      <c r="B274" s="18" t="s">
        <v>84</v>
      </c>
    </row>
    <row r="275" spans="2:3">
      <c r="B275" s="18"/>
    </row>
    <row r="276" spans="2:3">
      <c r="B276" s="18"/>
    </row>
    <row r="277" spans="2:3">
      <c r="B277" s="55" t="s">
        <v>85</v>
      </c>
      <c r="C277" s="55" t="s">
        <v>5</v>
      </c>
    </row>
    <row r="278" spans="2:3">
      <c r="B278" s="57">
        <v>1</v>
      </c>
      <c r="C278" s="57">
        <v>0</v>
      </c>
    </row>
    <row r="279" spans="2:3">
      <c r="B279" s="57">
        <v>2</v>
      </c>
      <c r="C279" s="57">
        <v>0</v>
      </c>
    </row>
    <row r="280" spans="2:3">
      <c r="B280" s="57">
        <v>3</v>
      </c>
      <c r="C280" s="57">
        <v>1</v>
      </c>
    </row>
    <row r="281" spans="2:3">
      <c r="B281" s="57">
        <v>4</v>
      </c>
      <c r="C281" s="57">
        <v>8</v>
      </c>
    </row>
    <row r="282" spans="2:3">
      <c r="B282" s="57">
        <v>5</v>
      </c>
      <c r="C282" s="57">
        <v>0</v>
      </c>
    </row>
    <row r="285" spans="2:3">
      <c r="B285" s="19" t="s">
        <v>85</v>
      </c>
      <c r="C285" s="19" t="s">
        <v>5</v>
      </c>
    </row>
    <row r="286" spans="2:3">
      <c r="B286" s="57">
        <v>1</v>
      </c>
      <c r="C286" s="15">
        <f>C278/$C$37</f>
        <v>0</v>
      </c>
    </row>
    <row r="287" spans="2:3">
      <c r="B287" s="57">
        <v>2</v>
      </c>
      <c r="C287" s="15">
        <f t="shared" ref="C287:C290" si="7">C279/$C$37</f>
        <v>0</v>
      </c>
    </row>
    <row r="288" spans="2:3">
      <c r="B288" s="57">
        <v>3</v>
      </c>
      <c r="C288" s="15">
        <f t="shared" si="7"/>
        <v>0.1111111111111111</v>
      </c>
    </row>
    <row r="289" spans="2:3">
      <c r="B289" s="57">
        <v>4</v>
      </c>
      <c r="C289" s="15">
        <f t="shared" si="7"/>
        <v>0.88888888888888884</v>
      </c>
    </row>
    <row r="290" spans="2:3">
      <c r="B290" s="57">
        <v>5</v>
      </c>
      <c r="C290" s="15">
        <f t="shared" si="7"/>
        <v>0</v>
      </c>
    </row>
    <row r="299" spans="2:3" ht="15.75">
      <c r="B299" s="7" t="s">
        <v>86</v>
      </c>
    </row>
    <row r="300" spans="2:3" ht="15.75">
      <c r="B300" s="7"/>
    </row>
    <row r="301" spans="2:3">
      <c r="B301" s="18" t="s">
        <v>87</v>
      </c>
    </row>
    <row r="302" spans="2:3">
      <c r="B302" s="18"/>
    </row>
    <row r="303" spans="2:3">
      <c r="B303" s="18"/>
    </row>
    <row r="304" spans="2:3">
      <c r="B304" s="19" t="s">
        <v>88</v>
      </c>
      <c r="C304" s="19" t="s">
        <v>5</v>
      </c>
    </row>
    <row r="305" spans="2:4">
      <c r="B305" s="57" t="s">
        <v>32</v>
      </c>
      <c r="C305" s="28">
        <v>5</v>
      </c>
      <c r="D305" s="20"/>
    </row>
    <row r="306" spans="2:4">
      <c r="B306" s="57" t="s">
        <v>57</v>
      </c>
      <c r="C306" s="28">
        <v>4</v>
      </c>
      <c r="D306" s="20"/>
    </row>
    <row r="309" spans="2:4">
      <c r="B309" s="19" t="s">
        <v>88</v>
      </c>
      <c r="C309" s="19" t="s">
        <v>6</v>
      </c>
    </row>
    <row r="310" spans="2:4">
      <c r="B310" s="57" t="s">
        <v>32</v>
      </c>
      <c r="C310" s="15">
        <f>C305/$C$37</f>
        <v>0.55555555555555558</v>
      </c>
    </row>
    <row r="311" spans="2:4">
      <c r="B311" s="57" t="s">
        <v>57</v>
      </c>
      <c r="C311" s="15">
        <f>C306/$C$37</f>
        <v>0.44444444444444442</v>
      </c>
    </row>
    <row r="324" spans="2:8" ht="15.75">
      <c r="B324" s="7" t="s">
        <v>89</v>
      </c>
    </row>
    <row r="325" spans="2:8" ht="15.75">
      <c r="B325" s="7"/>
    </row>
    <row r="326" spans="2:8">
      <c r="B326" s="18" t="s">
        <v>90</v>
      </c>
    </row>
    <row r="327" spans="2:8">
      <c r="B327" s="18"/>
    </row>
    <row r="328" spans="2:8">
      <c r="B328" s="18"/>
    </row>
    <row r="329" spans="2:8">
      <c r="B329" s="79" t="s">
        <v>91</v>
      </c>
      <c r="C329" s="80"/>
      <c r="D329" s="80"/>
      <c r="E329" s="81"/>
      <c r="F329" s="55" t="s">
        <v>92</v>
      </c>
      <c r="G329" s="55" t="s">
        <v>93</v>
      </c>
      <c r="H329" s="55" t="s">
        <v>94</v>
      </c>
    </row>
    <row r="330" spans="2:8">
      <c r="B330" s="73" t="s">
        <v>95</v>
      </c>
      <c r="C330" s="73"/>
      <c r="D330" s="73"/>
      <c r="E330" s="73"/>
      <c r="F330" s="57">
        <v>7</v>
      </c>
      <c r="G330" s="57">
        <v>4</v>
      </c>
      <c r="H330" s="57">
        <v>0</v>
      </c>
    </row>
    <row r="331" spans="2:8">
      <c r="B331" s="73" t="s">
        <v>96</v>
      </c>
      <c r="C331" s="73"/>
      <c r="D331" s="73"/>
      <c r="E331" s="73"/>
      <c r="F331" s="57">
        <v>4</v>
      </c>
      <c r="G331" s="57">
        <v>0</v>
      </c>
      <c r="H331" s="57">
        <v>5</v>
      </c>
    </row>
    <row r="332" spans="2:8">
      <c r="B332" s="76" t="s">
        <v>97</v>
      </c>
      <c r="C332" s="76"/>
      <c r="D332" s="76"/>
      <c r="E332" s="76"/>
      <c r="F332" s="57">
        <v>5</v>
      </c>
      <c r="G332" s="57">
        <v>2</v>
      </c>
      <c r="H332" s="57">
        <v>4</v>
      </c>
    </row>
    <row r="333" spans="2:8">
      <c r="B333" s="76" t="s">
        <v>98</v>
      </c>
      <c r="C333" s="76"/>
      <c r="D333" s="76"/>
      <c r="E333" s="76"/>
      <c r="F333" s="57">
        <v>5</v>
      </c>
      <c r="G333" s="57">
        <v>1</v>
      </c>
      <c r="H333" s="57">
        <v>4</v>
      </c>
    </row>
    <row r="334" spans="2:8">
      <c r="B334" s="76" t="s">
        <v>99</v>
      </c>
      <c r="C334" s="76"/>
      <c r="D334" s="76"/>
      <c r="E334" s="76"/>
      <c r="F334" s="57">
        <v>5</v>
      </c>
      <c r="G334" s="57">
        <v>3</v>
      </c>
      <c r="H334" s="57">
        <v>3</v>
      </c>
    </row>
    <row r="335" spans="2:8">
      <c r="B335" s="76" t="s">
        <v>100</v>
      </c>
      <c r="C335" s="76"/>
      <c r="D335" s="76"/>
      <c r="E335" s="76"/>
      <c r="F335" s="57">
        <v>5</v>
      </c>
      <c r="G335" s="57">
        <v>0</v>
      </c>
      <c r="H335" s="57">
        <v>4</v>
      </c>
    </row>
    <row r="336" spans="2:8">
      <c r="B336" s="76" t="s">
        <v>101</v>
      </c>
      <c r="C336" s="76"/>
      <c r="D336" s="76"/>
      <c r="E336" s="76"/>
      <c r="F336" s="57">
        <v>5</v>
      </c>
      <c r="G336" s="57">
        <v>0</v>
      </c>
      <c r="H336" s="57">
        <v>4</v>
      </c>
    </row>
    <row r="337" spans="2:12">
      <c r="B337" s="76" t="s">
        <v>102</v>
      </c>
      <c r="C337" s="76"/>
      <c r="D337" s="76"/>
      <c r="E337" s="76"/>
      <c r="F337" s="57">
        <v>5</v>
      </c>
      <c r="G337" s="57">
        <v>3</v>
      </c>
      <c r="H337" s="57">
        <v>3</v>
      </c>
    </row>
    <row r="343" spans="2:12" ht="15.75" customHeight="1">
      <c r="B343" s="42" t="s">
        <v>103</v>
      </c>
      <c r="C343" s="42"/>
      <c r="D343" s="42"/>
    </row>
    <row r="346" spans="2:12" ht="15" customHeight="1">
      <c r="B346" s="77" t="s">
        <v>104</v>
      </c>
      <c r="C346" s="77"/>
      <c r="D346" s="77"/>
      <c r="F346" s="75" t="s">
        <v>105</v>
      </c>
      <c r="G346" s="75"/>
      <c r="H346" s="75"/>
      <c r="I346" s="75"/>
      <c r="J346" s="21"/>
      <c r="K346" s="21"/>
      <c r="L346" s="21"/>
    </row>
    <row r="347" spans="2:12">
      <c r="B347" s="77"/>
      <c r="C347" s="77"/>
      <c r="D347" s="77"/>
      <c r="F347" s="75"/>
      <c r="G347" s="75"/>
      <c r="H347" s="75"/>
      <c r="I347" s="75"/>
      <c r="J347" s="21"/>
      <c r="K347" s="21"/>
      <c r="L347" s="21"/>
    </row>
    <row r="348" spans="2:12">
      <c r="B348" s="77"/>
      <c r="C348" s="77"/>
      <c r="D348" s="77"/>
      <c r="F348" s="75"/>
      <c r="G348" s="75"/>
      <c r="H348" s="75"/>
      <c r="I348" s="75"/>
      <c r="J348" s="58"/>
      <c r="K348" s="58"/>
      <c r="L348" s="58"/>
    </row>
    <row r="349" spans="2:12">
      <c r="B349" s="77"/>
      <c r="C349" s="77"/>
      <c r="D349" s="77"/>
      <c r="F349" s="58"/>
      <c r="G349" s="58"/>
      <c r="H349" s="58"/>
      <c r="I349" s="58"/>
      <c r="J349" s="58"/>
      <c r="K349" s="58"/>
      <c r="L349" s="58"/>
    </row>
    <row r="350" spans="2:12">
      <c r="B350" s="58"/>
      <c r="C350" s="58"/>
      <c r="D350" s="58"/>
      <c r="F350" s="58"/>
      <c r="G350" s="58"/>
      <c r="H350" s="58"/>
      <c r="I350" s="58"/>
      <c r="J350" s="58"/>
      <c r="K350" s="58"/>
      <c r="L350" s="58"/>
    </row>
    <row r="351" spans="2:12">
      <c r="B351" s="58"/>
      <c r="C351" s="58"/>
      <c r="D351" s="58"/>
      <c r="F351" s="58"/>
      <c r="G351" s="58"/>
      <c r="H351" s="58"/>
      <c r="I351" s="58"/>
      <c r="J351" s="58"/>
      <c r="K351" s="58"/>
      <c r="L351" s="58"/>
    </row>
    <row r="352" spans="2:12">
      <c r="B352" s="19" t="s">
        <v>106</v>
      </c>
      <c r="C352" s="55" t="s">
        <v>5</v>
      </c>
    </row>
    <row r="353" spans="2:11">
      <c r="B353" s="11" t="s">
        <v>107</v>
      </c>
      <c r="C353" s="57">
        <v>1</v>
      </c>
      <c r="G353" s="19" t="s">
        <v>108</v>
      </c>
      <c r="H353" s="19" t="s">
        <v>5</v>
      </c>
    </row>
    <row r="354" spans="2:11">
      <c r="B354" s="11" t="s">
        <v>109</v>
      </c>
      <c r="C354" s="57">
        <v>3</v>
      </c>
      <c r="G354" s="11" t="s">
        <v>32</v>
      </c>
      <c r="H354" s="57">
        <v>4</v>
      </c>
    </row>
    <row r="355" spans="2:11">
      <c r="B355" s="11" t="s">
        <v>110</v>
      </c>
      <c r="C355" s="57">
        <v>1</v>
      </c>
      <c r="G355" s="11" t="s">
        <v>111</v>
      </c>
      <c r="H355" s="57">
        <v>5</v>
      </c>
    </row>
    <row r="356" spans="2:11">
      <c r="B356" s="11" t="s">
        <v>112</v>
      </c>
      <c r="C356" s="57">
        <v>0</v>
      </c>
    </row>
    <row r="357" spans="2:11">
      <c r="B357" s="11" t="s">
        <v>113</v>
      </c>
      <c r="C357" s="57">
        <v>4</v>
      </c>
    </row>
    <row r="358" spans="2:11">
      <c r="G358" s="19" t="s">
        <v>108</v>
      </c>
      <c r="H358" s="19" t="s">
        <v>6</v>
      </c>
    </row>
    <row r="359" spans="2:11">
      <c r="B359" s="19" t="s">
        <v>106</v>
      </c>
      <c r="C359" s="19" t="s">
        <v>6</v>
      </c>
      <c r="G359" s="11" t="s">
        <v>32</v>
      </c>
      <c r="H359" s="15">
        <f>H354/$C$37</f>
        <v>0.44444444444444442</v>
      </c>
    </row>
    <row r="360" spans="2:11">
      <c r="B360" s="11" t="s">
        <v>107</v>
      </c>
      <c r="C360" s="15">
        <f>C353/$C$37</f>
        <v>0.1111111111111111</v>
      </c>
      <c r="G360" s="11" t="s">
        <v>111</v>
      </c>
      <c r="H360" s="15">
        <f>H355/$C$37</f>
        <v>0.55555555555555558</v>
      </c>
    </row>
    <row r="361" spans="2:11">
      <c r="B361" s="11" t="s">
        <v>109</v>
      </c>
      <c r="C361" s="15">
        <f t="shared" ref="C361:C364" si="8">C354/$C$37</f>
        <v>0.33333333333333331</v>
      </c>
      <c r="G361" s="22"/>
    </row>
    <row r="362" spans="2:11">
      <c r="B362" s="11" t="s">
        <v>110</v>
      </c>
      <c r="C362" s="15">
        <f t="shared" si="8"/>
        <v>0.1111111111111111</v>
      </c>
    </row>
    <row r="363" spans="2:11">
      <c r="B363" s="11" t="s">
        <v>112</v>
      </c>
      <c r="C363" s="15">
        <f t="shared" si="8"/>
        <v>0</v>
      </c>
    </row>
    <row r="364" spans="2:11">
      <c r="B364" s="11" t="s">
        <v>113</v>
      </c>
      <c r="C364" s="15">
        <f t="shared" si="8"/>
        <v>0.44444444444444442</v>
      </c>
    </row>
    <row r="368" spans="2:11" ht="15" customHeight="1">
      <c r="B368" s="74" t="s">
        <v>114</v>
      </c>
      <c r="C368" s="74"/>
      <c r="D368" s="74"/>
      <c r="F368" s="75" t="s">
        <v>115</v>
      </c>
      <c r="G368" s="75"/>
      <c r="H368" s="75"/>
      <c r="I368" s="75"/>
      <c r="J368" s="75"/>
      <c r="K368" s="75"/>
    </row>
    <row r="369" spans="2:11" ht="15" customHeight="1">
      <c r="B369" s="74"/>
      <c r="C369" s="74"/>
      <c r="D369" s="74"/>
      <c r="F369" s="75"/>
      <c r="G369" s="75"/>
      <c r="H369" s="75"/>
      <c r="I369" s="75"/>
      <c r="J369" s="75"/>
      <c r="K369" s="75"/>
    </row>
    <row r="370" spans="2:11" ht="15" customHeight="1">
      <c r="B370" s="74"/>
      <c r="C370" s="74"/>
      <c r="D370" s="74"/>
      <c r="F370" s="75"/>
      <c r="G370" s="75"/>
      <c r="H370" s="75"/>
      <c r="I370" s="75"/>
      <c r="J370" s="75"/>
      <c r="K370" s="75"/>
    </row>
    <row r="371" spans="2:11">
      <c r="F371" s="75"/>
      <c r="G371" s="75"/>
      <c r="H371" s="75"/>
      <c r="I371" s="75"/>
      <c r="J371" s="75"/>
      <c r="K371" s="75"/>
    </row>
    <row r="372" spans="2:11">
      <c r="B372" s="19" t="s">
        <v>116</v>
      </c>
      <c r="C372" s="19" t="s">
        <v>5</v>
      </c>
    </row>
    <row r="373" spans="2:11">
      <c r="B373" s="11" t="s">
        <v>32</v>
      </c>
      <c r="C373" s="57">
        <v>9</v>
      </c>
    </row>
    <row r="374" spans="2:11">
      <c r="B374" s="11" t="s">
        <v>111</v>
      </c>
      <c r="C374" s="57">
        <v>0</v>
      </c>
      <c r="H374" s="19" t="s">
        <v>116</v>
      </c>
      <c r="I374" s="19" t="s">
        <v>5</v>
      </c>
    </row>
    <row r="375" spans="2:11">
      <c r="H375" s="11" t="s">
        <v>32</v>
      </c>
      <c r="I375" s="57">
        <v>9</v>
      </c>
    </row>
    <row r="376" spans="2:11">
      <c r="H376" s="11" t="s">
        <v>111</v>
      </c>
      <c r="I376" s="57">
        <v>0</v>
      </c>
    </row>
    <row r="377" spans="2:11">
      <c r="B377" s="19" t="s">
        <v>116</v>
      </c>
      <c r="C377" s="19" t="s">
        <v>6</v>
      </c>
    </row>
    <row r="378" spans="2:11">
      <c r="B378" s="11" t="s">
        <v>32</v>
      </c>
      <c r="C378" s="15">
        <f>C373/$C$37</f>
        <v>1</v>
      </c>
    </row>
    <row r="379" spans="2:11">
      <c r="B379" s="11" t="s">
        <v>111</v>
      </c>
      <c r="C379" s="15">
        <f>C374/$C$37</f>
        <v>0</v>
      </c>
      <c r="H379" s="19" t="s">
        <v>116</v>
      </c>
      <c r="I379" s="19" t="s">
        <v>6</v>
      </c>
    </row>
    <row r="380" spans="2:11">
      <c r="H380" s="11" t="s">
        <v>32</v>
      </c>
      <c r="I380" s="15">
        <f>I375/$C$37</f>
        <v>1</v>
      </c>
    </row>
    <row r="381" spans="2:11">
      <c r="H381" s="11" t="s">
        <v>111</v>
      </c>
      <c r="I381" s="15">
        <f>I376/$C$37</f>
        <v>0</v>
      </c>
    </row>
    <row r="383" spans="2:11" ht="15" customHeight="1">
      <c r="B383" s="74" t="s">
        <v>117</v>
      </c>
      <c r="C383" s="74"/>
      <c r="D383" s="74"/>
    </row>
    <row r="384" spans="2:11">
      <c r="B384" s="74"/>
      <c r="C384" s="74"/>
      <c r="D384" s="74"/>
    </row>
    <row r="385" spans="2:4">
      <c r="B385" s="74"/>
      <c r="C385" s="74"/>
      <c r="D385" s="74"/>
    </row>
    <row r="387" spans="2:4">
      <c r="B387" s="19" t="s">
        <v>118</v>
      </c>
      <c r="C387" s="72" t="s">
        <v>5</v>
      </c>
      <c r="D387" s="72"/>
    </row>
    <row r="388" spans="2:4">
      <c r="B388" s="57">
        <v>1</v>
      </c>
      <c r="C388" s="73">
        <v>0</v>
      </c>
      <c r="D388" s="73"/>
    </row>
    <row r="389" spans="2:4">
      <c r="B389" s="57">
        <v>2</v>
      </c>
      <c r="C389" s="73">
        <v>0</v>
      </c>
      <c r="D389" s="73"/>
    </row>
    <row r="390" spans="2:4">
      <c r="B390" s="57">
        <v>3</v>
      </c>
      <c r="C390" s="73">
        <v>1</v>
      </c>
      <c r="D390" s="73"/>
    </row>
    <row r="391" spans="2:4">
      <c r="B391" s="57">
        <v>4</v>
      </c>
      <c r="C391" s="73">
        <v>7</v>
      </c>
      <c r="D391" s="73"/>
    </row>
    <row r="392" spans="2:4">
      <c r="B392" s="57">
        <v>5</v>
      </c>
      <c r="C392" s="73">
        <v>1</v>
      </c>
      <c r="D392" s="73"/>
    </row>
    <row r="394" spans="2:4">
      <c r="B394" s="19" t="s">
        <v>118</v>
      </c>
      <c r="C394" s="72" t="s">
        <v>6</v>
      </c>
      <c r="D394" s="72"/>
    </row>
    <row r="395" spans="2:4">
      <c r="B395" s="57">
        <v>1</v>
      </c>
      <c r="C395" s="71">
        <f>C388/$C$37</f>
        <v>0</v>
      </c>
      <c r="D395" s="71"/>
    </row>
    <row r="396" spans="2:4">
      <c r="B396" s="57">
        <v>2</v>
      </c>
      <c r="C396" s="71">
        <f t="shared" ref="C396:C399" si="9">C389/$C$37</f>
        <v>0</v>
      </c>
      <c r="D396" s="71"/>
    </row>
    <row r="397" spans="2:4">
      <c r="B397" s="57">
        <v>3</v>
      </c>
      <c r="C397" s="71">
        <f t="shared" si="9"/>
        <v>0.1111111111111111</v>
      </c>
      <c r="D397" s="71"/>
    </row>
    <row r="398" spans="2:4">
      <c r="B398" s="57">
        <v>4</v>
      </c>
      <c r="C398" s="71">
        <f t="shared" si="9"/>
        <v>0.77777777777777779</v>
      </c>
      <c r="D398" s="71"/>
    </row>
    <row r="399" spans="2:4">
      <c r="B399" s="57">
        <v>5</v>
      </c>
      <c r="C399" s="71">
        <f t="shared" si="9"/>
        <v>0.1111111111111111</v>
      </c>
      <c r="D399" s="71"/>
    </row>
    <row r="404" spans="2:10" ht="15.75">
      <c r="B404" s="7" t="s">
        <v>119</v>
      </c>
    </row>
    <row r="406" spans="2:10">
      <c r="B406" s="72" t="s">
        <v>120</v>
      </c>
      <c r="C406" s="72"/>
      <c r="D406" s="72"/>
      <c r="E406" s="72"/>
      <c r="F406" s="72"/>
      <c r="G406" s="72"/>
      <c r="H406" s="72"/>
      <c r="I406" s="72"/>
      <c r="J406" s="72"/>
    </row>
    <row r="407" spans="2:10">
      <c r="B407" s="33" t="s">
        <v>242</v>
      </c>
      <c r="I407" s="24"/>
      <c r="J407" s="24"/>
    </row>
    <row r="408" spans="2:10">
      <c r="B408" s="33" t="s">
        <v>243</v>
      </c>
      <c r="J408" s="24"/>
    </row>
    <row r="409" spans="2:10">
      <c r="B409" s="33" t="s">
        <v>244</v>
      </c>
      <c r="J409" s="24"/>
    </row>
    <row r="410" spans="2:10">
      <c r="B410" s="33" t="s">
        <v>245</v>
      </c>
      <c r="J410" s="24"/>
    </row>
    <row r="411" spans="2:10">
      <c r="B411" s="33" t="s">
        <v>246</v>
      </c>
      <c r="J411" s="24"/>
    </row>
    <row r="412" spans="2:10">
      <c r="B412" s="33" t="s">
        <v>247</v>
      </c>
      <c r="J412" s="24"/>
    </row>
    <row r="413" spans="2:10">
      <c r="B413" s="33" t="s">
        <v>57</v>
      </c>
      <c r="J413" s="24"/>
    </row>
    <row r="414" spans="2:10">
      <c r="B414" s="33" t="s">
        <v>248</v>
      </c>
      <c r="I414"/>
      <c r="J414" s="25"/>
    </row>
    <row r="415" spans="2:10">
      <c r="B415" s="34" t="s">
        <v>249</v>
      </c>
      <c r="C415" s="26"/>
      <c r="D415" s="26"/>
      <c r="E415" s="26"/>
      <c r="F415" s="26"/>
      <c r="G415" s="26"/>
      <c r="H415" s="26"/>
      <c r="I415" s="26"/>
      <c r="J415" s="27"/>
    </row>
    <row r="416" spans="2:10">
      <c r="J416" s="24"/>
    </row>
    <row r="417" spans="9:10">
      <c r="J417" s="24"/>
    </row>
    <row r="418" spans="9:10">
      <c r="J418" s="24"/>
    </row>
    <row r="419" spans="9:10">
      <c r="J419" s="24"/>
    </row>
    <row r="420" spans="9:10">
      <c r="J420" s="24"/>
    </row>
    <row r="421" spans="9:10">
      <c r="J421" s="24"/>
    </row>
    <row r="422" spans="9:10">
      <c r="J422" s="24"/>
    </row>
    <row r="423" spans="9:10">
      <c r="J423" s="24"/>
    </row>
    <row r="424" spans="9:10">
      <c r="J424" s="24"/>
    </row>
    <row r="425" spans="9:10">
      <c r="J425" s="24"/>
    </row>
    <row r="426" spans="9:10">
      <c r="J426" s="24"/>
    </row>
    <row r="427" spans="9:10">
      <c r="J427" s="24"/>
    </row>
    <row r="428" spans="9:10">
      <c r="J428" s="24"/>
    </row>
    <row r="429" spans="9:10">
      <c r="I429" s="26"/>
      <c r="J429" s="27"/>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71:C171"/>
    <mergeCell ref="B193:C193"/>
    <mergeCell ref="B194:C194"/>
    <mergeCell ref="B195:C195"/>
    <mergeCell ref="B196:C196"/>
    <mergeCell ref="B197:D197"/>
    <mergeCell ref="B126:D126"/>
    <mergeCell ref="E126:F126"/>
    <mergeCell ref="B127:D127"/>
    <mergeCell ref="E127:F127"/>
    <mergeCell ref="B128:D128"/>
    <mergeCell ref="E128:F128"/>
    <mergeCell ref="B214:D214"/>
    <mergeCell ref="B215:D215"/>
    <mergeCell ref="B216:D216"/>
    <mergeCell ref="B217:D217"/>
    <mergeCell ref="B218:D218"/>
    <mergeCell ref="B219:D219"/>
    <mergeCell ref="B198:D198"/>
    <mergeCell ref="B199:D199"/>
    <mergeCell ref="B200:D200"/>
    <mergeCell ref="B201:D201"/>
    <mergeCell ref="B202:D202"/>
    <mergeCell ref="B213:D213"/>
    <mergeCell ref="B231:D231"/>
    <mergeCell ref="H231:I231"/>
    <mergeCell ref="B232:D232"/>
    <mergeCell ref="H232:I232"/>
    <mergeCell ref="B261:D261"/>
    <mergeCell ref="B262:D262"/>
    <mergeCell ref="B220:D220"/>
    <mergeCell ref="B221:D221"/>
    <mergeCell ref="B229:D229"/>
    <mergeCell ref="H229:I229"/>
    <mergeCell ref="B230:D230"/>
    <mergeCell ref="H230:I230"/>
    <mergeCell ref="B269:D269"/>
    <mergeCell ref="B329:E329"/>
    <mergeCell ref="B330:E330"/>
    <mergeCell ref="B331:E331"/>
    <mergeCell ref="B332:E332"/>
    <mergeCell ref="B333:E333"/>
    <mergeCell ref="B263:D263"/>
    <mergeCell ref="B264:D264"/>
    <mergeCell ref="B265:D265"/>
    <mergeCell ref="B266:D266"/>
    <mergeCell ref="B267:D267"/>
    <mergeCell ref="B268:D268"/>
    <mergeCell ref="B368:D370"/>
    <mergeCell ref="F368:K371"/>
    <mergeCell ref="B383:D385"/>
    <mergeCell ref="C387:D387"/>
    <mergeCell ref="C388:D388"/>
    <mergeCell ref="C389:D389"/>
    <mergeCell ref="B334:E334"/>
    <mergeCell ref="B335:E335"/>
    <mergeCell ref="B336:E336"/>
    <mergeCell ref="B337:E337"/>
    <mergeCell ref="B346:D349"/>
    <mergeCell ref="F346:I348"/>
    <mergeCell ref="C397:D397"/>
    <mergeCell ref="C398:D398"/>
    <mergeCell ref="C399:D399"/>
    <mergeCell ref="B406:J406"/>
    <mergeCell ref="C390:D390"/>
    <mergeCell ref="C391:D391"/>
    <mergeCell ref="C392:D392"/>
    <mergeCell ref="C394:D394"/>
    <mergeCell ref="C395:D395"/>
    <mergeCell ref="C396:D39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66"/>
  <sheetViews>
    <sheetView tabSelected="1" topLeftCell="A226" workbookViewId="0">
      <selection activeCell="C249" sqref="C249:D249"/>
    </sheetView>
  </sheetViews>
  <sheetFormatPr baseColWidth="10" defaultColWidth="11.42578125" defaultRowHeight="15"/>
  <cols>
    <col min="1" max="1" width="11.42578125" style="1"/>
    <col min="2" max="2" width="38.5703125" style="1" customWidth="1"/>
    <col min="3" max="3" width="23.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20.425781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102" t="s">
        <v>250</v>
      </c>
      <c r="C12" s="102"/>
      <c r="D12" s="102"/>
      <c r="E12" s="102"/>
      <c r="F12" s="102"/>
    </row>
    <row r="13" spans="2:6">
      <c r="B13" s="5" t="s">
        <v>3</v>
      </c>
    </row>
    <row r="14" spans="2:6">
      <c r="B14" s="5"/>
    </row>
    <row r="15" spans="2:6">
      <c r="B15" s="5"/>
    </row>
    <row r="16" spans="2:6">
      <c r="B16" s="5"/>
    </row>
    <row r="17" spans="2:4">
      <c r="B17" s="5"/>
    </row>
    <row r="18" spans="2:4">
      <c r="B18" s="5"/>
    </row>
    <row r="28" spans="2:4" ht="48" customHeight="1"/>
    <row r="29" spans="2:4" ht="21.75" customHeight="1">
      <c r="B29" s="35" t="s">
        <v>146</v>
      </c>
      <c r="C29" s="35" t="s">
        <v>147</v>
      </c>
      <c r="D29" s="35" t="s">
        <v>148</v>
      </c>
    </row>
    <row r="30" spans="2:4" ht="21.75" customHeight="1">
      <c r="B30" s="37">
        <v>10</v>
      </c>
      <c r="C30" s="37">
        <v>0</v>
      </c>
      <c r="D30" s="37">
        <v>0</v>
      </c>
    </row>
    <row r="31" spans="2:4" ht="21.75" customHeight="1"/>
    <row r="32" spans="2:4" ht="21.75" customHeight="1">
      <c r="B32" s="6" t="s">
        <v>251</v>
      </c>
    </row>
    <row r="33" spans="2:4" ht="21.75" customHeight="1">
      <c r="B33" s="6" t="s">
        <v>252</v>
      </c>
    </row>
    <row r="34" spans="2:4" ht="21.75" customHeight="1">
      <c r="B34" s="6" t="s">
        <v>280</v>
      </c>
    </row>
    <row r="35" spans="2:4" ht="21.75" customHeight="1">
      <c r="B35" s="6" t="s">
        <v>281</v>
      </c>
    </row>
    <row r="37" spans="2:4" ht="15.75">
      <c r="B37" s="7" t="s">
        <v>4</v>
      </c>
    </row>
    <row r="39" spans="2:4">
      <c r="B39" s="8" t="s">
        <v>4</v>
      </c>
      <c r="C39" s="40" t="s">
        <v>5</v>
      </c>
      <c r="D39" s="40" t="s">
        <v>6</v>
      </c>
    </row>
    <row r="40" spans="2:4">
      <c r="B40" s="9" t="s">
        <v>7</v>
      </c>
      <c r="C40" s="28">
        <v>8</v>
      </c>
      <c r="D40" s="10">
        <f>C40/$C$42</f>
        <v>0.8</v>
      </c>
    </row>
    <row r="41" spans="2:4">
      <c r="B41" s="9" t="s">
        <v>8</v>
      </c>
      <c r="C41" s="28">
        <v>2</v>
      </c>
      <c r="D41" s="10">
        <f>C41/$C$42</f>
        <v>0.2</v>
      </c>
    </row>
    <row r="42" spans="2:4">
      <c r="B42" s="9" t="s">
        <v>9</v>
      </c>
      <c r="C42" s="29">
        <f>SUM(C40:C41)</f>
        <v>10</v>
      </c>
      <c r="D42" s="10">
        <f t="shared" ref="D42" si="0">C42/$C$42</f>
        <v>1</v>
      </c>
    </row>
    <row r="62" spans="2:4" ht="15.75">
      <c r="B62" s="7" t="s">
        <v>10</v>
      </c>
    </row>
    <row r="64" spans="2:4">
      <c r="B64" s="8" t="s">
        <v>10</v>
      </c>
      <c r="C64" s="40" t="s">
        <v>5</v>
      </c>
      <c r="D64" s="40" t="s">
        <v>6</v>
      </c>
    </row>
    <row r="65" spans="2:4">
      <c r="B65" s="9" t="s">
        <v>11</v>
      </c>
      <c r="C65" s="28">
        <v>2</v>
      </c>
      <c r="D65" s="10">
        <f>C65/$C$68</f>
        <v>0.2</v>
      </c>
    </row>
    <row r="66" spans="2:4">
      <c r="B66" s="9" t="s">
        <v>12</v>
      </c>
      <c r="C66" s="28">
        <v>8</v>
      </c>
      <c r="D66" s="10">
        <f t="shared" ref="D66:D67" si="1">C66/$C$68</f>
        <v>0.8</v>
      </c>
    </row>
    <row r="67" spans="2:4">
      <c r="B67" s="9" t="s">
        <v>13</v>
      </c>
      <c r="C67" s="28">
        <v>0</v>
      </c>
      <c r="D67" s="10">
        <f t="shared" si="1"/>
        <v>0</v>
      </c>
    </row>
    <row r="68" spans="2:4">
      <c r="B68" s="9" t="s">
        <v>9</v>
      </c>
      <c r="C68" s="29">
        <f>SUM(C65:C67)</f>
        <v>10</v>
      </c>
      <c r="D68" s="10">
        <f t="shared" ref="D68" si="2">C68/$C$42</f>
        <v>1</v>
      </c>
    </row>
    <row r="88" spans="2:4" ht="15.75">
      <c r="B88" s="7" t="s">
        <v>15</v>
      </c>
    </row>
    <row r="90" spans="2:4">
      <c r="B90" s="40" t="s">
        <v>16</v>
      </c>
      <c r="C90" s="40" t="s">
        <v>5</v>
      </c>
      <c r="D90" s="40" t="s">
        <v>6</v>
      </c>
    </row>
    <row r="91" spans="2:4">
      <c r="B91" s="30">
        <v>0</v>
      </c>
      <c r="C91" s="28">
        <v>8</v>
      </c>
      <c r="D91" s="10">
        <f>C91/$C$95</f>
        <v>0.8</v>
      </c>
    </row>
    <row r="92" spans="2:4">
      <c r="B92" s="30">
        <v>1</v>
      </c>
      <c r="C92" s="28">
        <v>1</v>
      </c>
      <c r="D92" s="10">
        <f>C92/$C$95</f>
        <v>0.1</v>
      </c>
    </row>
    <row r="93" spans="2:4">
      <c r="B93" s="30">
        <v>2</v>
      </c>
      <c r="C93" s="28">
        <v>1</v>
      </c>
      <c r="D93" s="10">
        <f t="shared" ref="D93:D94" si="3">C93/$C$95</f>
        <v>0.1</v>
      </c>
    </row>
    <row r="94" spans="2:4">
      <c r="B94" s="36" t="s">
        <v>17</v>
      </c>
      <c r="C94" s="28">
        <v>0</v>
      </c>
      <c r="D94" s="10">
        <f t="shared" si="3"/>
        <v>0</v>
      </c>
    </row>
    <row r="95" spans="2:4">
      <c r="B95" s="30" t="s">
        <v>9</v>
      </c>
      <c r="C95" s="29">
        <f>SUM(C91:C94)</f>
        <v>10</v>
      </c>
      <c r="D95" s="10">
        <f t="shared" ref="D95" si="4">C95/$C$42</f>
        <v>1</v>
      </c>
    </row>
    <row r="115" spans="2:6" ht="15.75">
      <c r="B115" s="7" t="s">
        <v>18</v>
      </c>
    </row>
    <row r="116" spans="2:6" ht="15.75">
      <c r="B116" s="7"/>
    </row>
    <row r="118" spans="2:6" ht="84" customHeight="1">
      <c r="B118" s="103" t="s">
        <v>19</v>
      </c>
      <c r="C118" s="103"/>
      <c r="D118" s="103"/>
      <c r="E118" s="104" t="s">
        <v>5</v>
      </c>
      <c r="F118" s="104"/>
    </row>
    <row r="119" spans="2:6">
      <c r="B119" s="82" t="s">
        <v>21</v>
      </c>
      <c r="C119" s="82"/>
      <c r="D119" s="82"/>
      <c r="E119" s="99">
        <v>10</v>
      </c>
      <c r="F119" s="99"/>
    </row>
    <row r="120" spans="2:6">
      <c r="B120" s="82" t="s">
        <v>23</v>
      </c>
      <c r="C120" s="82"/>
      <c r="D120" s="82"/>
      <c r="E120" s="99">
        <v>0</v>
      </c>
      <c r="F120" s="99"/>
    </row>
    <row r="121" spans="2:6">
      <c r="B121" s="82" t="s">
        <v>25</v>
      </c>
      <c r="C121" s="82"/>
      <c r="D121" s="82"/>
      <c r="E121" s="99">
        <v>0</v>
      </c>
      <c r="F121" s="99"/>
    </row>
    <row r="122" spans="2:6">
      <c r="B122" s="82" t="s">
        <v>27</v>
      </c>
      <c r="C122" s="82"/>
      <c r="D122" s="82"/>
      <c r="E122" s="99">
        <v>0</v>
      </c>
      <c r="F122" s="99"/>
    </row>
    <row r="123" spans="2:6">
      <c r="B123" s="82" t="s">
        <v>28</v>
      </c>
      <c r="C123" s="82"/>
      <c r="D123" s="82"/>
      <c r="E123" s="99">
        <v>0</v>
      </c>
      <c r="F123" s="99"/>
    </row>
    <row r="124" spans="2:6">
      <c r="B124" s="82" t="s">
        <v>29</v>
      </c>
      <c r="C124" s="82"/>
      <c r="D124" s="82"/>
      <c r="E124" s="99">
        <v>0</v>
      </c>
      <c r="F124" s="99"/>
    </row>
    <row r="125" spans="2:6">
      <c r="B125" s="82" t="s">
        <v>9</v>
      </c>
      <c r="C125" s="82"/>
      <c r="D125" s="82"/>
      <c r="E125" s="99">
        <f>SUM(E119:F124)</f>
        <v>10</v>
      </c>
      <c r="F125" s="99"/>
    </row>
    <row r="126" spans="2:6">
      <c r="B126" s="12"/>
      <c r="C126" s="12"/>
      <c r="D126" s="12"/>
      <c r="E126" s="39"/>
      <c r="F126" s="39"/>
    </row>
    <row r="128" spans="2:6">
      <c r="B128" s="96" t="s">
        <v>30</v>
      </c>
      <c r="C128" s="96"/>
      <c r="D128" s="96"/>
      <c r="E128" s="96" t="s">
        <v>6</v>
      </c>
      <c r="F128" s="96"/>
    </row>
    <row r="129" spans="2:6">
      <c r="B129" s="82" t="s">
        <v>21</v>
      </c>
      <c r="C129" s="82"/>
      <c r="D129" s="82"/>
      <c r="E129" s="71">
        <f>E119/$E$125</f>
        <v>1</v>
      </c>
      <c r="F129" s="71"/>
    </row>
    <row r="130" spans="2:6">
      <c r="B130" s="82" t="s">
        <v>23</v>
      </c>
      <c r="C130" s="82"/>
      <c r="D130" s="82"/>
      <c r="E130" s="71">
        <f>E120/$E$125</f>
        <v>0</v>
      </c>
      <c r="F130" s="71"/>
    </row>
    <row r="131" spans="2:6">
      <c r="B131" s="82" t="s">
        <v>25</v>
      </c>
      <c r="C131" s="82"/>
      <c r="D131" s="82"/>
      <c r="E131" s="71">
        <f>E121/$E$125</f>
        <v>0</v>
      </c>
      <c r="F131" s="71"/>
    </row>
    <row r="132" spans="2:6">
      <c r="B132" s="82" t="s">
        <v>27</v>
      </c>
      <c r="C132" s="82"/>
      <c r="D132" s="82"/>
      <c r="E132" s="71">
        <f t="shared" ref="E132:E134" si="5">E122/$E$125</f>
        <v>0</v>
      </c>
      <c r="F132" s="71"/>
    </row>
    <row r="133" spans="2:6">
      <c r="B133" s="82" t="s">
        <v>28</v>
      </c>
      <c r="C133" s="82"/>
      <c r="D133" s="82"/>
      <c r="E133" s="71">
        <f t="shared" si="5"/>
        <v>0</v>
      </c>
      <c r="F133" s="71"/>
    </row>
    <row r="134" spans="2:6">
      <c r="B134" s="82" t="s">
        <v>29</v>
      </c>
      <c r="C134" s="82"/>
      <c r="D134" s="82"/>
      <c r="E134" s="71">
        <f t="shared" si="5"/>
        <v>0</v>
      </c>
      <c r="F134" s="71"/>
    </row>
    <row r="156" spans="2:9" ht="15.75">
      <c r="B156" s="7" t="s">
        <v>34</v>
      </c>
    </row>
    <row r="158" spans="2:9" ht="24">
      <c r="B158" s="32" t="s">
        <v>152</v>
      </c>
      <c r="C158" s="32" t="s">
        <v>36</v>
      </c>
      <c r="D158" s="32" t="s">
        <v>37</v>
      </c>
      <c r="E158" s="32" t="s">
        <v>38</v>
      </c>
      <c r="F158" s="41" t="s">
        <v>41</v>
      </c>
      <c r="G158" s="41" t="s">
        <v>46</v>
      </c>
      <c r="H158" s="41" t="s">
        <v>157</v>
      </c>
      <c r="I158" s="41" t="s">
        <v>48</v>
      </c>
    </row>
    <row r="159" spans="2:9">
      <c r="B159" s="48" t="s">
        <v>134</v>
      </c>
      <c r="C159" s="48" t="s">
        <v>253</v>
      </c>
      <c r="D159" s="48" t="s">
        <v>260</v>
      </c>
      <c r="E159" s="48" t="s">
        <v>167</v>
      </c>
      <c r="F159" s="48" t="s">
        <v>155</v>
      </c>
      <c r="G159" s="48" t="s">
        <v>156</v>
      </c>
      <c r="H159" s="48" t="s">
        <v>268</v>
      </c>
      <c r="I159" s="48" t="s">
        <v>136</v>
      </c>
    </row>
    <row r="160" spans="2:9">
      <c r="B160" s="13" t="s">
        <v>134</v>
      </c>
      <c r="C160" s="13" t="s">
        <v>254</v>
      </c>
      <c r="D160" s="13" t="s">
        <v>261</v>
      </c>
      <c r="E160" s="13" t="s">
        <v>262</v>
      </c>
      <c r="F160" s="13" t="s">
        <v>155</v>
      </c>
      <c r="G160" s="13" t="s">
        <v>269</v>
      </c>
      <c r="H160" s="13" t="s">
        <v>270</v>
      </c>
      <c r="I160" s="13" t="s">
        <v>271</v>
      </c>
    </row>
    <row r="161" spans="2:9">
      <c r="B161" s="48" t="s">
        <v>134</v>
      </c>
      <c r="C161" s="48" t="s">
        <v>255</v>
      </c>
      <c r="D161" s="48" t="s">
        <v>154</v>
      </c>
      <c r="E161" s="48" t="s">
        <v>167</v>
      </c>
      <c r="F161" s="48" t="s">
        <v>155</v>
      </c>
      <c r="G161" s="48" t="s">
        <v>156</v>
      </c>
      <c r="H161" s="48" t="s">
        <v>207</v>
      </c>
      <c r="I161" s="48" t="s">
        <v>136</v>
      </c>
    </row>
    <row r="162" spans="2:9" ht="45">
      <c r="B162" s="48" t="s">
        <v>256</v>
      </c>
      <c r="C162" s="48" t="s">
        <v>257</v>
      </c>
      <c r="D162" s="48" t="s">
        <v>263</v>
      </c>
      <c r="E162" s="48" t="s">
        <v>264</v>
      </c>
      <c r="F162" s="48" t="s">
        <v>155</v>
      </c>
      <c r="G162" s="48" t="s">
        <v>269</v>
      </c>
      <c r="H162" s="64" t="s">
        <v>274</v>
      </c>
      <c r="I162" s="64" t="s">
        <v>275</v>
      </c>
    </row>
    <row r="163" spans="2:9">
      <c r="B163" s="13" t="s">
        <v>134</v>
      </c>
      <c r="C163" s="13" t="s">
        <v>258</v>
      </c>
      <c r="D163" s="13" t="s">
        <v>154</v>
      </c>
      <c r="E163" s="13" t="s">
        <v>265</v>
      </c>
      <c r="F163" s="13" t="s">
        <v>155</v>
      </c>
      <c r="G163" s="13" t="s">
        <v>156</v>
      </c>
      <c r="H163" s="13" t="s">
        <v>130</v>
      </c>
      <c r="I163" s="13" t="s">
        <v>272</v>
      </c>
    </row>
    <row r="164" spans="2:9" ht="45">
      <c r="B164" s="48" t="s">
        <v>134</v>
      </c>
      <c r="C164" s="48" t="s">
        <v>259</v>
      </c>
      <c r="D164" s="48" t="s">
        <v>266</v>
      </c>
      <c r="E164" s="48" t="s">
        <v>267</v>
      </c>
      <c r="F164" s="48" t="s">
        <v>155</v>
      </c>
      <c r="G164" s="48" t="s">
        <v>156</v>
      </c>
      <c r="H164" s="48" t="s">
        <v>273</v>
      </c>
      <c r="I164" s="64" t="s">
        <v>276</v>
      </c>
    </row>
    <row r="167" spans="2:9" ht="15.75">
      <c r="B167" s="7" t="s">
        <v>55</v>
      </c>
    </row>
    <row r="169" spans="2:9" ht="69" customHeight="1">
      <c r="B169" s="89" t="s">
        <v>158</v>
      </c>
      <c r="C169" s="90"/>
      <c r="D169" s="16" t="s">
        <v>5</v>
      </c>
      <c r="E169" s="16" t="s">
        <v>6</v>
      </c>
    </row>
    <row r="170" spans="2:9">
      <c r="B170" s="91" t="s">
        <v>32</v>
      </c>
      <c r="C170" s="92"/>
      <c r="D170" s="36">
        <v>3</v>
      </c>
      <c r="E170" s="17">
        <f>D170/$D$172</f>
        <v>0.3</v>
      </c>
    </row>
    <row r="171" spans="2:9">
      <c r="B171" s="76" t="s">
        <v>57</v>
      </c>
      <c r="C171" s="76"/>
      <c r="D171" s="36">
        <v>7</v>
      </c>
      <c r="E171" s="17">
        <f>D171/$D$172</f>
        <v>0.7</v>
      </c>
    </row>
    <row r="172" spans="2:9">
      <c r="B172" s="76" t="s">
        <v>58</v>
      </c>
      <c r="C172" s="76"/>
      <c r="D172" s="36">
        <f>SUM(D170:D171)</f>
        <v>10</v>
      </c>
      <c r="E172" s="31">
        <f>SUM(E170:E171)</f>
        <v>1</v>
      </c>
    </row>
    <row r="173" spans="2:9">
      <c r="B173" s="106"/>
      <c r="C173" s="106"/>
      <c r="D173" s="106"/>
    </row>
    <row r="174" spans="2:9">
      <c r="B174" s="106"/>
      <c r="C174" s="106"/>
      <c r="D174" s="106"/>
    </row>
    <row r="175" spans="2:9">
      <c r="B175" s="106"/>
      <c r="C175" s="106"/>
      <c r="D175" s="106"/>
    </row>
    <row r="176" spans="2:9">
      <c r="B176" s="106"/>
      <c r="C176" s="106"/>
      <c r="D176" s="106"/>
    </row>
    <row r="177" spans="2:6">
      <c r="B177" s="106"/>
      <c r="C177" s="106"/>
      <c r="D177" s="106"/>
    </row>
    <row r="178" spans="2:6">
      <c r="B178" s="106"/>
      <c r="C178" s="106"/>
      <c r="D178" s="106"/>
    </row>
    <row r="184" spans="2:6" ht="15.75">
      <c r="B184" s="7" t="s">
        <v>72</v>
      </c>
    </row>
    <row r="185" spans="2:6" ht="15.75">
      <c r="B185" s="7"/>
    </row>
    <row r="186" spans="2:6">
      <c r="B186" s="18" t="s">
        <v>73</v>
      </c>
    </row>
    <row r="187" spans="2:6">
      <c r="B187" s="18"/>
    </row>
    <row r="188" spans="2:6">
      <c r="B188" s="18"/>
    </row>
    <row r="189" spans="2:6">
      <c r="B189" s="83" t="s">
        <v>74</v>
      </c>
      <c r="C189" s="83"/>
      <c r="D189" s="83"/>
      <c r="E189" s="38" t="s">
        <v>5</v>
      </c>
      <c r="F189" s="38" t="s">
        <v>6</v>
      </c>
    </row>
    <row r="190" spans="2:6">
      <c r="B190" s="78" t="s">
        <v>75</v>
      </c>
      <c r="C190" s="78"/>
      <c r="D190" s="78"/>
      <c r="E190" s="36">
        <v>7</v>
      </c>
      <c r="F190" s="49">
        <f t="shared" ref="F190:F196" si="6">E190/$E$197</f>
        <v>0.31818181818181818</v>
      </c>
    </row>
    <row r="191" spans="2:6">
      <c r="B191" s="78" t="s">
        <v>76</v>
      </c>
      <c r="C191" s="78"/>
      <c r="D191" s="78"/>
      <c r="E191" s="36">
        <v>8</v>
      </c>
      <c r="F191" s="49">
        <f t="shared" si="6"/>
        <v>0.36363636363636365</v>
      </c>
    </row>
    <row r="192" spans="2:6">
      <c r="B192" s="78" t="s">
        <v>159</v>
      </c>
      <c r="C192" s="78"/>
      <c r="D192" s="78"/>
      <c r="E192" s="36">
        <v>6</v>
      </c>
      <c r="F192" s="49">
        <f t="shared" si="6"/>
        <v>0.27272727272727271</v>
      </c>
    </row>
    <row r="193" spans="2:6">
      <c r="B193" s="78" t="s">
        <v>160</v>
      </c>
      <c r="C193" s="78"/>
      <c r="D193" s="78"/>
      <c r="E193" s="36">
        <v>0</v>
      </c>
      <c r="F193" s="49">
        <f t="shared" si="6"/>
        <v>0</v>
      </c>
    </row>
    <row r="194" spans="2:6">
      <c r="B194" s="78" t="s">
        <v>80</v>
      </c>
      <c r="C194" s="78"/>
      <c r="D194" s="78"/>
      <c r="E194" s="36">
        <v>1</v>
      </c>
      <c r="F194" s="49">
        <f t="shared" si="6"/>
        <v>4.5454545454545456E-2</v>
      </c>
    </row>
    <row r="195" spans="2:6">
      <c r="B195" s="78" t="s">
        <v>82</v>
      </c>
      <c r="C195" s="78"/>
      <c r="D195" s="78"/>
      <c r="E195" s="36">
        <v>0</v>
      </c>
      <c r="F195" s="49">
        <f t="shared" si="6"/>
        <v>0</v>
      </c>
    </row>
    <row r="196" spans="2:6">
      <c r="B196" s="78" t="s">
        <v>81</v>
      </c>
      <c r="C196" s="78"/>
      <c r="D196" s="78"/>
      <c r="E196" s="36">
        <v>0</v>
      </c>
      <c r="F196" s="49">
        <f t="shared" si="6"/>
        <v>0</v>
      </c>
    </row>
    <row r="197" spans="2:6">
      <c r="B197" s="78" t="s">
        <v>9</v>
      </c>
      <c r="C197" s="78"/>
      <c r="D197" s="78"/>
      <c r="E197" s="36">
        <f>SUM(E190:E196)</f>
        <v>22</v>
      </c>
      <c r="F197" s="49">
        <f>SUM(F190:F196)</f>
        <v>1</v>
      </c>
    </row>
    <row r="198" spans="2:6" ht="10.5" customHeight="1"/>
    <row r="199" spans="2:6" ht="18.75" customHeight="1">
      <c r="B199" s="7" t="s">
        <v>83</v>
      </c>
    </row>
    <row r="200" spans="2:6" ht="10.5" customHeight="1">
      <c r="B200" s="7"/>
    </row>
    <row r="201" spans="2:6" ht="18.75" customHeight="1">
      <c r="B201" s="18" t="s">
        <v>161</v>
      </c>
    </row>
    <row r="202" spans="2:6">
      <c r="B202" s="18"/>
    </row>
    <row r="203" spans="2:6">
      <c r="B203" s="18"/>
    </row>
    <row r="204" spans="2:6">
      <c r="B204" s="38" t="s">
        <v>85</v>
      </c>
      <c r="C204" s="38" t="s">
        <v>5</v>
      </c>
      <c r="D204" s="38" t="s">
        <v>6</v>
      </c>
    </row>
    <row r="205" spans="2:6">
      <c r="B205" s="36" t="s">
        <v>122</v>
      </c>
      <c r="C205" s="36">
        <v>3</v>
      </c>
      <c r="D205" s="49">
        <f>C205/$C$209</f>
        <v>0.3</v>
      </c>
    </row>
    <row r="206" spans="2:6">
      <c r="B206" s="36" t="s">
        <v>123</v>
      </c>
      <c r="C206" s="36">
        <v>6</v>
      </c>
      <c r="D206" s="49">
        <f t="shared" ref="D206:D208" si="7">C206/$C$209</f>
        <v>0.6</v>
      </c>
    </row>
    <row r="207" spans="2:6">
      <c r="B207" s="36" t="s">
        <v>124</v>
      </c>
      <c r="C207" s="36">
        <v>1</v>
      </c>
      <c r="D207" s="49">
        <f t="shared" si="7"/>
        <v>0.1</v>
      </c>
    </row>
    <row r="208" spans="2:6">
      <c r="B208" s="36" t="s">
        <v>162</v>
      </c>
      <c r="C208" s="36">
        <v>0</v>
      </c>
      <c r="D208" s="49">
        <f t="shared" si="7"/>
        <v>0</v>
      </c>
    </row>
    <row r="209" spans="2:11">
      <c r="B209" s="36" t="s">
        <v>9</v>
      </c>
      <c r="C209" s="36">
        <f>SUM(C205:C208)</f>
        <v>10</v>
      </c>
      <c r="D209" s="49">
        <f>SUM(D205:D208)</f>
        <v>0.99999999999999989</v>
      </c>
    </row>
    <row r="217" spans="2:11" ht="15" customHeight="1">
      <c r="B217" s="74" t="s">
        <v>114</v>
      </c>
      <c r="C217" s="74"/>
      <c r="D217" s="74"/>
      <c r="F217" s="108"/>
      <c r="G217" s="108"/>
      <c r="H217" s="108"/>
      <c r="I217" s="108"/>
      <c r="J217" s="108"/>
      <c r="K217" s="108"/>
    </row>
    <row r="218" spans="2:11" ht="15" customHeight="1">
      <c r="B218" s="74"/>
      <c r="C218" s="74"/>
      <c r="D218" s="74"/>
      <c r="F218" s="108"/>
      <c r="G218" s="108"/>
      <c r="H218" s="108"/>
      <c r="I218" s="108"/>
      <c r="J218" s="108"/>
      <c r="K218" s="108"/>
    </row>
    <row r="219" spans="2:11" ht="15" customHeight="1">
      <c r="B219" s="74"/>
      <c r="C219" s="74"/>
      <c r="D219" s="74"/>
      <c r="F219" s="108"/>
      <c r="G219" s="108"/>
      <c r="H219" s="108"/>
      <c r="I219" s="108"/>
      <c r="J219" s="108"/>
      <c r="K219" s="108"/>
    </row>
    <row r="220" spans="2:11">
      <c r="F220" s="108"/>
      <c r="G220" s="108"/>
      <c r="H220" s="108"/>
      <c r="I220" s="108"/>
      <c r="J220" s="108"/>
      <c r="K220" s="108"/>
    </row>
    <row r="221" spans="2:11">
      <c r="B221" s="35" t="s">
        <v>116</v>
      </c>
      <c r="C221" s="35" t="s">
        <v>5</v>
      </c>
      <c r="D221" s="35" t="s">
        <v>6</v>
      </c>
    </row>
    <row r="222" spans="2:11">
      <c r="B222" s="37" t="s">
        <v>32</v>
      </c>
      <c r="C222" s="36">
        <v>9</v>
      </c>
      <c r="D222" s="49">
        <f>C222/$C$224</f>
        <v>0.9</v>
      </c>
    </row>
    <row r="223" spans="2:11">
      <c r="B223" s="37" t="s">
        <v>111</v>
      </c>
      <c r="C223" s="36">
        <v>1</v>
      </c>
      <c r="D223" s="49">
        <f>C223/$C$224</f>
        <v>0.1</v>
      </c>
    </row>
    <row r="224" spans="2:11">
      <c r="B224" s="37" t="s">
        <v>9</v>
      </c>
      <c r="C224" s="36">
        <f>SUM(C222:C223)</f>
        <v>10</v>
      </c>
      <c r="D224" s="49">
        <f>SUM(D222:D223)</f>
        <v>1</v>
      </c>
    </row>
    <row r="230" spans="2:9">
      <c r="H230" s="2"/>
      <c r="I230" s="50"/>
    </row>
    <row r="231" spans="2:9">
      <c r="B231" s="1" t="s">
        <v>115</v>
      </c>
      <c r="H231" s="2"/>
      <c r="I231" s="50"/>
    </row>
    <row r="232" spans="2:9">
      <c r="H232" s="2"/>
      <c r="I232" s="50"/>
    </row>
    <row r="233" spans="2:9">
      <c r="H233" s="2"/>
      <c r="I233" s="50"/>
    </row>
    <row r="234" spans="2:9">
      <c r="B234" s="35" t="s">
        <v>116</v>
      </c>
      <c r="C234" s="35" t="s">
        <v>5</v>
      </c>
      <c r="D234" s="35" t="s">
        <v>6</v>
      </c>
      <c r="H234" s="2"/>
      <c r="I234" s="50"/>
    </row>
    <row r="235" spans="2:9">
      <c r="B235" s="37" t="s">
        <v>32</v>
      </c>
      <c r="C235" s="36">
        <v>9</v>
      </c>
      <c r="D235" s="49">
        <f>C235/$C$237</f>
        <v>0.9</v>
      </c>
      <c r="H235" s="2"/>
      <c r="I235" s="50"/>
    </row>
    <row r="236" spans="2:9">
      <c r="B236" s="37" t="s">
        <v>111</v>
      </c>
      <c r="C236" s="36">
        <v>1</v>
      </c>
      <c r="D236" s="49">
        <f>C236/$C$237</f>
        <v>0.1</v>
      </c>
      <c r="H236" s="2"/>
      <c r="I236" s="50"/>
    </row>
    <row r="237" spans="2:9">
      <c r="B237" s="37" t="s">
        <v>9</v>
      </c>
      <c r="C237" s="36">
        <f>SUM(C235:C236)</f>
        <v>10</v>
      </c>
      <c r="D237" s="49">
        <f>SUM(D235:D236)</f>
        <v>1</v>
      </c>
      <c r="H237" s="2"/>
      <c r="I237" s="50"/>
    </row>
    <row r="238" spans="2:9">
      <c r="H238" s="2"/>
      <c r="I238" s="50"/>
    </row>
    <row r="239" spans="2:9">
      <c r="H239" s="2"/>
      <c r="I239" s="50"/>
    </row>
    <row r="240" spans="2:9">
      <c r="H240" s="2"/>
      <c r="I240" s="50"/>
    </row>
    <row r="241" spans="2:8" ht="15" customHeight="1">
      <c r="B241" s="74" t="s">
        <v>163</v>
      </c>
      <c r="C241" s="74"/>
      <c r="D241" s="74"/>
    </row>
    <row r="242" spans="2:8">
      <c r="B242" s="74"/>
      <c r="C242" s="74"/>
      <c r="D242" s="74"/>
    </row>
    <row r="243" spans="2:8">
      <c r="B243" s="74"/>
      <c r="C243" s="74"/>
      <c r="D243" s="74"/>
    </row>
    <row r="245" spans="2:8">
      <c r="B245" s="38" t="s">
        <v>118</v>
      </c>
      <c r="C245" s="83" t="s">
        <v>5</v>
      </c>
      <c r="D245" s="83"/>
      <c r="E245" s="83" t="s">
        <v>6</v>
      </c>
      <c r="F245" s="83"/>
    </row>
    <row r="246" spans="2:8">
      <c r="B246" s="36">
        <v>1</v>
      </c>
      <c r="C246" s="73">
        <v>0</v>
      </c>
      <c r="D246" s="73"/>
      <c r="E246" s="107">
        <f>C246/$C$251</f>
        <v>0</v>
      </c>
      <c r="F246" s="107"/>
    </row>
    <row r="247" spans="2:8">
      <c r="B247" s="36">
        <v>2</v>
      </c>
      <c r="C247" s="73">
        <v>0</v>
      </c>
      <c r="D247" s="73"/>
      <c r="E247" s="107">
        <f t="shared" ref="E247:E250" si="8">C247/$C$251</f>
        <v>0</v>
      </c>
      <c r="F247" s="107"/>
    </row>
    <row r="248" spans="2:8">
      <c r="B248" s="36">
        <v>3</v>
      </c>
      <c r="C248" s="73">
        <v>1</v>
      </c>
      <c r="D248" s="73"/>
      <c r="E248" s="107">
        <f t="shared" si="8"/>
        <v>0.1</v>
      </c>
      <c r="F248" s="107"/>
    </row>
    <row r="249" spans="2:8">
      <c r="B249" s="36">
        <v>4</v>
      </c>
      <c r="C249" s="73">
        <v>6</v>
      </c>
      <c r="D249" s="73"/>
      <c r="E249" s="107">
        <f t="shared" si="8"/>
        <v>0.6</v>
      </c>
      <c r="F249" s="107"/>
    </row>
    <row r="250" spans="2:8">
      <c r="B250" s="36">
        <v>5</v>
      </c>
      <c r="C250" s="73">
        <v>3</v>
      </c>
      <c r="D250" s="73"/>
      <c r="E250" s="107">
        <f t="shared" si="8"/>
        <v>0.3</v>
      </c>
      <c r="F250" s="107"/>
    </row>
    <row r="251" spans="2:8">
      <c r="B251" s="36" t="s">
        <v>9</v>
      </c>
      <c r="C251" s="73">
        <f>SUM(C246:D250)</f>
        <v>10</v>
      </c>
      <c r="D251" s="73"/>
      <c r="E251" s="107">
        <f>SUM(E246:F250)</f>
        <v>1</v>
      </c>
      <c r="F251" s="107"/>
    </row>
    <row r="253" spans="2:8" ht="15.75">
      <c r="B253" s="7" t="s">
        <v>119</v>
      </c>
    </row>
    <row r="255" spans="2:8">
      <c r="B255" s="105" t="s">
        <v>277</v>
      </c>
      <c r="C255" s="105"/>
      <c r="D255" s="105"/>
      <c r="E255" s="105"/>
      <c r="F255" s="23"/>
      <c r="G255" s="23"/>
      <c r="H255" s="23"/>
    </row>
    <row r="256" spans="2:8" ht="34.5" customHeight="1">
      <c r="B256" s="105" t="s">
        <v>278</v>
      </c>
      <c r="C256" s="105"/>
      <c r="D256" s="105"/>
      <c r="E256" s="105"/>
      <c r="F256" s="2"/>
      <c r="G256" s="2"/>
      <c r="H256" s="2"/>
    </row>
    <row r="257" spans="2:11">
      <c r="B257" s="105" t="s">
        <v>279</v>
      </c>
      <c r="C257" s="105"/>
      <c r="D257" s="105"/>
      <c r="E257" s="105"/>
      <c r="F257" s="2"/>
      <c r="G257" s="2"/>
      <c r="H257" s="2"/>
      <c r="I257" s="2"/>
      <c r="K257" s="2"/>
    </row>
    <row r="258" spans="2:11">
      <c r="B258" s="2"/>
      <c r="C258" s="2"/>
      <c r="D258" s="2"/>
      <c r="E258" s="2"/>
      <c r="F258" s="2"/>
      <c r="G258" s="2"/>
      <c r="H258" s="2"/>
      <c r="I258" s="2"/>
      <c r="K258" s="2"/>
    </row>
    <row r="259" spans="2:11">
      <c r="B259" s="2"/>
      <c r="C259" s="2"/>
      <c r="D259" s="2"/>
      <c r="E259" s="2"/>
      <c r="F259" s="2"/>
      <c r="G259" s="2"/>
      <c r="H259" s="2"/>
      <c r="I259" s="2"/>
      <c r="K259" s="2"/>
    </row>
    <row r="260" spans="2:11">
      <c r="B260" s="2"/>
      <c r="C260" s="2"/>
      <c r="D260" s="2"/>
      <c r="E260" s="2"/>
      <c r="F260" s="2"/>
      <c r="G260" s="2"/>
      <c r="H260" s="2"/>
      <c r="I260" s="2"/>
      <c r="K260" s="2"/>
    </row>
    <row r="261" spans="2:11">
      <c r="B261" s="2"/>
      <c r="C261" s="2"/>
      <c r="D261" s="2"/>
      <c r="E261" s="2"/>
      <c r="F261" s="2"/>
      <c r="G261" s="2"/>
      <c r="H261" s="2"/>
      <c r="I261" s="2"/>
      <c r="K261" s="2"/>
    </row>
    <row r="262" spans="2:11">
      <c r="B262" s="2"/>
      <c r="C262" s="2"/>
      <c r="D262" s="2"/>
      <c r="E262" s="2"/>
      <c r="F262" s="2"/>
      <c r="G262" s="2"/>
      <c r="H262" s="2"/>
      <c r="I262" s="2"/>
      <c r="J262" s="2"/>
      <c r="K262" s="2"/>
    </row>
    <row r="263" spans="2:11">
      <c r="B263" s="2"/>
      <c r="C263" s="2"/>
      <c r="D263" s="2"/>
      <c r="E263" s="2"/>
      <c r="F263" s="2"/>
      <c r="G263" s="2"/>
      <c r="H263" s="2"/>
      <c r="I263" s="2"/>
      <c r="J263" s="2"/>
      <c r="K263" s="2"/>
    </row>
    <row r="264" spans="2:11">
      <c r="B264" s="2"/>
      <c r="C264" s="2"/>
      <c r="D264" s="2"/>
      <c r="E264" s="2"/>
      <c r="F264" s="2"/>
      <c r="G264" s="2"/>
      <c r="H264" s="2"/>
      <c r="I264" s="2"/>
      <c r="J264" s="2"/>
      <c r="K264" s="2"/>
    </row>
    <row r="265" spans="2:11">
      <c r="B265" s="2"/>
      <c r="C265" s="2"/>
      <c r="D265" s="2"/>
      <c r="E265" s="2"/>
      <c r="F265" s="2"/>
      <c r="G265" s="2"/>
      <c r="H265" s="2"/>
      <c r="I265" s="2"/>
      <c r="J265" s="2"/>
      <c r="K265" s="2"/>
    </row>
    <row r="266" spans="2:11">
      <c r="B266" s="2"/>
      <c r="C266" s="2"/>
      <c r="D266" s="2"/>
      <c r="E266" s="2"/>
      <c r="F266" s="2"/>
      <c r="G266" s="2"/>
      <c r="H266" s="2"/>
      <c r="I266" s="2"/>
      <c r="J266" s="2"/>
      <c r="K266" s="2"/>
    </row>
  </sheetData>
  <mergeCells count="70">
    <mergeCell ref="E248:F248"/>
    <mergeCell ref="E249:F249"/>
    <mergeCell ref="E250:F250"/>
    <mergeCell ref="E251:F251"/>
    <mergeCell ref="B125:D125"/>
    <mergeCell ref="E125:F125"/>
    <mergeCell ref="B197:D197"/>
    <mergeCell ref="C251:D251"/>
    <mergeCell ref="E245:F245"/>
    <mergeCell ref="E246:F246"/>
    <mergeCell ref="C248:D248"/>
    <mergeCell ref="C249:D249"/>
    <mergeCell ref="C250:D250"/>
    <mergeCell ref="B217:D219"/>
    <mergeCell ref="F217:K220"/>
    <mergeCell ref="B241:D243"/>
    <mergeCell ref="C245:D245"/>
    <mergeCell ref="C246:D246"/>
    <mergeCell ref="C247:D247"/>
    <mergeCell ref="E247:F247"/>
    <mergeCell ref="B196:D196"/>
    <mergeCell ref="B191:D191"/>
    <mergeCell ref="B192:D192"/>
    <mergeCell ref="B193:D193"/>
    <mergeCell ref="B194:D194"/>
    <mergeCell ref="B195:D195"/>
    <mergeCell ref="B189:D189"/>
    <mergeCell ref="B190:D190"/>
    <mergeCell ref="B174:D174"/>
    <mergeCell ref="B175:D175"/>
    <mergeCell ref="B176:D176"/>
    <mergeCell ref="B177:D177"/>
    <mergeCell ref="B178:D178"/>
    <mergeCell ref="B169:C169"/>
    <mergeCell ref="B170:C170"/>
    <mergeCell ref="B171:C171"/>
    <mergeCell ref="B172:C172"/>
    <mergeCell ref="B173:D173"/>
    <mergeCell ref="B132:D132"/>
    <mergeCell ref="E132:F132"/>
    <mergeCell ref="B133:D133"/>
    <mergeCell ref="E133:F133"/>
    <mergeCell ref="B134:D134"/>
    <mergeCell ref="E134:F134"/>
    <mergeCell ref="E131:F131"/>
    <mergeCell ref="B128:D128"/>
    <mergeCell ref="E128:F128"/>
    <mergeCell ref="B129:D129"/>
    <mergeCell ref="E129:F129"/>
    <mergeCell ref="B12:F12"/>
    <mergeCell ref="B118:D118"/>
    <mergeCell ref="E118:F118"/>
    <mergeCell ref="B119:D119"/>
    <mergeCell ref="E119:F119"/>
    <mergeCell ref="B255:E255"/>
    <mergeCell ref="B256:E256"/>
    <mergeCell ref="B257:E257"/>
    <mergeCell ref="B120:D120"/>
    <mergeCell ref="E120:F120"/>
    <mergeCell ref="B121:D121"/>
    <mergeCell ref="E121:F121"/>
    <mergeCell ref="B122:D122"/>
    <mergeCell ref="E122:F122"/>
    <mergeCell ref="B123:D123"/>
    <mergeCell ref="E123:F123"/>
    <mergeCell ref="B124:D124"/>
    <mergeCell ref="E124:F124"/>
    <mergeCell ref="B130:D130"/>
    <mergeCell ref="E130:F130"/>
    <mergeCell ref="B131:D13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C21"/>
  <sheetViews>
    <sheetView zoomScale="80" zoomScaleNormal="80" workbookViewId="0">
      <selection activeCell="C35" sqref="C35"/>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3">
      <c r="C17" s="2"/>
    </row>
    <row r="20" spans="2:3">
      <c r="B20" s="109" t="s">
        <v>168</v>
      </c>
      <c r="C20" s="109"/>
    </row>
    <row r="21" spans="2:3">
      <c r="B21" s="109"/>
      <c r="C21" s="109"/>
    </row>
  </sheetData>
  <mergeCells count="1">
    <mergeCell ref="B20:C2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G21" sqref="G21"/>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3" t="s">
        <v>137</v>
      </c>
    </row>
    <row r="15" spans="2:7">
      <c r="B15" s="110" t="s">
        <v>138</v>
      </c>
      <c r="C15" s="111" t="s">
        <v>139</v>
      </c>
      <c r="D15" s="111"/>
      <c r="E15" s="111"/>
      <c r="G15" s="44"/>
    </row>
    <row r="16" spans="2:7">
      <c r="B16" s="110"/>
      <c r="C16" s="111" t="s">
        <v>140</v>
      </c>
      <c r="D16" s="111"/>
      <c r="E16" s="45" t="s">
        <v>141</v>
      </c>
      <c r="F16" s="45" t="s">
        <v>142</v>
      </c>
      <c r="G16" s="45" t="s">
        <v>150</v>
      </c>
    </row>
    <row r="17" spans="2:7" ht="26.25" customHeight="1">
      <c r="B17" s="47">
        <v>2016</v>
      </c>
      <c r="C17" s="112" t="s">
        <v>149</v>
      </c>
      <c r="D17" s="112"/>
      <c r="E17" s="113" t="s">
        <v>169</v>
      </c>
      <c r="F17" s="62" t="s">
        <v>151</v>
      </c>
      <c r="G17" s="62" t="s">
        <v>151</v>
      </c>
    </row>
    <row r="18" spans="2:7" ht="26.25" customHeight="1">
      <c r="B18" s="47">
        <v>2015</v>
      </c>
      <c r="C18" s="112"/>
      <c r="D18" s="112"/>
      <c r="E18" s="113"/>
      <c r="F18" s="62" t="s">
        <v>151</v>
      </c>
      <c r="G18" s="62" t="s">
        <v>151</v>
      </c>
    </row>
    <row r="19" spans="2:7" ht="26.25" customHeight="1">
      <c r="B19" s="47">
        <v>2014</v>
      </c>
      <c r="C19" s="112"/>
      <c r="D19" s="112"/>
      <c r="E19" s="113"/>
      <c r="F19" s="62">
        <v>1</v>
      </c>
      <c r="G19" s="63">
        <v>3252348</v>
      </c>
    </row>
    <row r="20" spans="2:7" ht="26.25" customHeight="1">
      <c r="B20" s="47">
        <v>2013</v>
      </c>
      <c r="C20" s="112"/>
      <c r="D20" s="112"/>
      <c r="E20" s="113"/>
      <c r="F20" s="62" t="s">
        <v>151</v>
      </c>
      <c r="G20" s="63" t="s">
        <v>151</v>
      </c>
    </row>
    <row r="21" spans="2:7">
      <c r="B21" s="44"/>
      <c r="C21" s="44"/>
      <c r="D21" s="44"/>
      <c r="E21" s="44"/>
      <c r="F21" s="44"/>
      <c r="G21" s="44"/>
    </row>
    <row r="22" spans="2:7">
      <c r="B22" s="44" t="s">
        <v>143</v>
      </c>
      <c r="C22" s="46"/>
      <c r="D22" s="46"/>
      <c r="E22" s="44"/>
      <c r="F22" s="44"/>
      <c r="G22" s="44"/>
    </row>
    <row r="23" spans="2:7">
      <c r="B23" s="44" t="s">
        <v>144</v>
      </c>
      <c r="C23" s="44"/>
      <c r="D23" s="44"/>
      <c r="E23" s="44"/>
      <c r="F23" s="44"/>
      <c r="G23" s="44"/>
    </row>
    <row r="24" spans="2:7">
      <c r="B24" s="44" t="s">
        <v>145</v>
      </c>
      <c r="C24" s="44"/>
      <c r="D24" s="44"/>
      <c r="E24" s="44"/>
      <c r="F24" s="44"/>
      <c r="G24" s="44"/>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2020-07-22T20:48:47Z</dcterms:modified>
</cp:coreProperties>
</file>