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700" windowHeight="7620"/>
  </bookViews>
  <sheets>
    <sheet name="Presentación" sheetId="1" r:id="rId1"/>
    <sheet name="Egresados" sheetId="2" r:id="rId2"/>
    <sheet name="Empleadores" sheetId="4" r:id="rId3"/>
  </sheets>
  <definedNames>
    <definedName name="_xlnm._FilterDatabase" localSheetId="1" hidden="1">Egresados!$F$152:$G$161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2" i="2" l="1"/>
  <c r="D196" i="2" l="1"/>
  <c r="C170" i="2" l="1"/>
  <c r="D164" i="2" s="1"/>
  <c r="C90" i="2"/>
  <c r="C63" i="2"/>
  <c r="C37" i="2"/>
  <c r="D165" i="2" l="1"/>
  <c r="D169" i="2"/>
  <c r="D166" i="2"/>
  <c r="D167" i="2"/>
  <c r="D168" i="2"/>
  <c r="C397" i="2"/>
  <c r="C364" i="2"/>
  <c r="D90" i="2"/>
  <c r="G90" i="2" s="1"/>
  <c r="D60" i="2"/>
  <c r="G60" i="2" s="1"/>
  <c r="E123" i="2"/>
  <c r="F231" i="2"/>
  <c r="J231" i="2" s="1"/>
  <c r="C286" i="2"/>
  <c r="I381" i="2"/>
  <c r="C360" i="2"/>
  <c r="C363" i="2"/>
  <c r="D62" i="2"/>
  <c r="G62" i="2" s="1"/>
  <c r="E125" i="2"/>
  <c r="D35" i="2"/>
  <c r="G35" i="2" s="1"/>
  <c r="D63" i="2"/>
  <c r="G63" i="2" s="1"/>
  <c r="E128" i="2"/>
  <c r="E195" i="2"/>
  <c r="C290" i="2"/>
  <c r="C398" i="2"/>
  <c r="D86" i="2"/>
  <c r="G86" i="2" s="1"/>
  <c r="D88" i="2"/>
  <c r="G88" i="2" s="1"/>
  <c r="K123" i="2"/>
  <c r="K125" i="2"/>
  <c r="C287" i="2"/>
  <c r="C310" i="2"/>
  <c r="H360" i="2"/>
  <c r="C378" i="2"/>
  <c r="C395" i="2"/>
  <c r="C399" i="2"/>
  <c r="D37" i="2"/>
  <c r="G37" i="2" s="1"/>
  <c r="D61" i="2"/>
  <c r="G61" i="2" s="1"/>
  <c r="E124" i="2"/>
  <c r="E126" i="2"/>
  <c r="F230" i="2"/>
  <c r="J230" i="2" s="1"/>
  <c r="F232" i="2"/>
  <c r="J232" i="2" s="1"/>
  <c r="C288" i="2"/>
  <c r="C311" i="2"/>
  <c r="C361" i="2"/>
  <c r="C379" i="2"/>
  <c r="C396" i="2"/>
  <c r="D36" i="2"/>
  <c r="G36" i="2" s="1"/>
  <c r="D87" i="2"/>
  <c r="G87" i="2" s="1"/>
  <c r="D89" i="2"/>
  <c r="G89" i="2" s="1"/>
  <c r="K124" i="2"/>
  <c r="E127" i="2"/>
  <c r="E194" i="2"/>
  <c r="C289" i="2"/>
  <c r="H359" i="2"/>
  <c r="C362" i="2"/>
  <c r="I380" i="2"/>
  <c r="D170" i="2" l="1"/>
  <c r="E196" i="2"/>
</calcChain>
</file>

<file path=xl/sharedStrings.xml><?xml version="1.0" encoding="utf-8"?>
<sst xmlns="http://schemas.openxmlformats.org/spreadsheetml/2006/main" count="380" uniqueCount="221">
  <si>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</si>
  <si>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</si>
  <si>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</si>
  <si>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</si>
  <si>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</si>
  <si>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</si>
  <si>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</si>
  <si>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</si>
  <si>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</si>
  <si>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</si>
  <si>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</si>
  <si>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</si>
  <si>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</si>
  <si>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</si>
  <si>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</si>
  <si>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</si>
  <si>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</si>
  <si>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</si>
  <si>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</si>
  <si>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</si>
  <si>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</si>
  <si>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</si>
  <si>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</si>
  <si>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</si>
  <si>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</si>
  <si>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</si>
  <si>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</si>
  <si>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</si>
  <si>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</si>
  <si>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</si>
  <si>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</si>
  <si>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</si>
  <si>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</si>
  <si>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</si>
  <si>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</si>
  <si>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</si>
  <si>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</si>
  <si>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</si>
  <si>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</si>
  <si>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</si>
  <si>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</si>
  <si>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</si>
  <si>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</si>
  <si>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</si>
  <si>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</si>
  <si>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</si>
  <si>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</si>
  <si>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</si>
  <si>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</si>
  <si>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</si>
  <si>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</si>
  <si>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</si>
  <si>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</si>
  <si>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</si>
  <si>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</si>
  <si>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</si>
  <si>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</si>
  <si>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</si>
  <si>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</si>
  <si>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</si>
  <si>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</si>
  <si>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</si>
  <si>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</si>
  <si>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</si>
  <si>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</si>
  <si>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</si>
  <si>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</si>
  <si>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</si>
  <si>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</si>
  <si>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</si>
  <si>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</si>
  <si>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</si>
  <si>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</si>
  <si>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</si>
  <si>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</si>
  <si>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</si>
  <si>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</si>
  <si>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</si>
  <si>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</si>
  <si>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</si>
  <si>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</si>
  <si>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</si>
  <si>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</si>
  <si>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</si>
  <si>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</si>
  <si>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</si>
  <si>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</si>
  <si>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</si>
  <si>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</si>
  <si>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</si>
  <si>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</si>
  <si>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</si>
  <si>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</si>
  <si>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</si>
  <si>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</si>
  <si>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</si>
  <si>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</si>
  <si>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</si>
  <si>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</si>
  <si>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</si>
  <si>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</si>
  <si>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</si>
  <si>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</si>
  <si>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</si>
  <si>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</si>
  <si>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</si>
  <si>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</si>
  <si>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</si>
  <si>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</si>
  <si>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</si>
  <si>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</si>
  <si>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</si>
  <si>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</si>
  <si>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</si>
  <si>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</si>
  <si>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</si>
  <si>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</si>
  <si>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</si>
  <si>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</si>
  <si>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</si>
  <si>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</si>
  <si>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</si>
  <si>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</si>
  <si>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</si>
  <si>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</si>
  <si>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Maestría en Ingeniería Mecánica</t>
  </si>
  <si>
    <t>No hay datos de empleadores para la Maestría en Ingeniería Mecánica</t>
  </si>
  <si>
    <t>Total egresados encuestados: 9</t>
  </si>
  <si>
    <t>ABB Ltda</t>
  </si>
  <si>
    <t>Calle 16 No 15-124 Zona Industrial La Popa</t>
  </si>
  <si>
    <t>313 6500</t>
  </si>
  <si>
    <t>juan.villegas@co.abb.com</t>
  </si>
  <si>
    <t>Ocupaciones en Ventas y Servicios</t>
  </si>
  <si>
    <t>Comercio; Reparación de Automotores, Motocicletas, Efectos Personales y Enseres Domésticos</t>
  </si>
  <si>
    <t xml:space="preserve">Empleado de empresa particular  </t>
  </si>
  <si>
    <t>Contrato a término indefinido</t>
  </si>
  <si>
    <t xml:space="preserve">Privada 	</t>
  </si>
  <si>
    <t>entre 2 SMLV y menos de 3 SMLV</t>
  </si>
  <si>
    <t>Marketing</t>
  </si>
  <si>
    <t>Profesional de ventas y mercadeo</t>
  </si>
  <si>
    <t>Gerente de mercadeo y ventas</t>
  </si>
  <si>
    <t>Risaralda</t>
  </si>
  <si>
    <t>Dosquebradas</t>
  </si>
  <si>
    <t>Colombia</t>
  </si>
  <si>
    <t>universidad tecnológica de pereira</t>
  </si>
  <si>
    <t>la julita</t>
  </si>
  <si>
    <t>contactenos@utp.edu.co</t>
  </si>
  <si>
    <t>Ocupaciones en Ciencias Sociales, Educación, Servicios Gubernamentales y Religión</t>
  </si>
  <si>
    <t xml:space="preserve">Empleado del gobierno	  </t>
  </si>
  <si>
    <t>Otro tipo de contrato</t>
  </si>
  <si>
    <t>entre 3 SMLV y menos de 4 SMLV</t>
  </si>
  <si>
    <t>mecánica</t>
  </si>
  <si>
    <t>docente catedrático</t>
  </si>
  <si>
    <t>decano</t>
  </si>
  <si>
    <t>risaralda</t>
  </si>
  <si>
    <t>pereira</t>
  </si>
  <si>
    <t>colombia</t>
  </si>
  <si>
    <t>Universidad Tecnológica de Pereira</t>
  </si>
  <si>
    <t>La Julita - Bloque L</t>
  </si>
  <si>
    <t>sebaospina@utp.edu.co</t>
  </si>
  <si>
    <t>Ocupaciones de Dirección y Gerencia</t>
  </si>
  <si>
    <t xml:space="preserve">Contrato de prestación de servicios	</t>
  </si>
  <si>
    <t>entre 4 SMLV y menos de 5 SMLV</t>
  </si>
  <si>
    <t>Laboratorio de pruebas dinámicas automotrices</t>
  </si>
  <si>
    <t>Gestor de proyectos empresariales</t>
  </si>
  <si>
    <t>Profesor Titular - Director Grupo de Investigación GENERGÉTICA</t>
  </si>
  <si>
    <t>Pereira</t>
  </si>
  <si>
    <t>Universidad Tecnologica de Pereira</t>
  </si>
  <si>
    <t>Carrera 27 #10-02 Barrio Alamos, Pereira</t>
  </si>
  <si>
    <t>+57 6 3137300</t>
  </si>
  <si>
    <t>Ocupaciones en Ciencias Naturales, Aplicadas y relacionadas</t>
  </si>
  <si>
    <t>Contrato a término fijo</t>
  </si>
  <si>
    <t>menor a 1 SMLV (Salario mínimo legal vigente)</t>
  </si>
  <si>
    <t>Docente</t>
  </si>
  <si>
    <t>Docente catedrático</t>
  </si>
  <si>
    <t>Decano</t>
  </si>
  <si>
    <t>UTP</t>
  </si>
  <si>
    <t>KRA 27 nO 10-02 BARRIO ALAMOS</t>
  </si>
  <si>
    <t>becaza@utp.edu.co</t>
  </si>
  <si>
    <t>ciencias basicas</t>
  </si>
  <si>
    <t>director</t>
  </si>
  <si>
    <t>Carrera 27 # 10-02 Barrio Alamos</t>
  </si>
  <si>
    <t>gcdaravina@utp.edu.co</t>
  </si>
  <si>
    <t>Ocupaciones de Procesamiento, Fabricación y Ensamble</t>
  </si>
  <si>
    <t>Industrias Manufactureras</t>
  </si>
  <si>
    <t>entre 1 SMLV y menos de 2 SMLV</t>
  </si>
  <si>
    <t>Facultad de ingeniería mecánica</t>
  </si>
  <si>
    <t>Docente Catedratico</t>
  </si>
  <si>
    <t xml:space="preserve">Juan Esteban Tibaquira </t>
  </si>
  <si>
    <t>Ecopetrol</t>
  </si>
  <si>
    <t>Avenida ferrocarril #17-12</t>
  </si>
  <si>
    <t>Dasbark@gmail.com</t>
  </si>
  <si>
    <t>Ocupaciones de la Explotación Primaria y Extractiva</t>
  </si>
  <si>
    <t>Suministros de Electricidad, Gas y Agua</t>
  </si>
  <si>
    <t xml:space="preserve">De Economía Mixta    </t>
  </si>
  <si>
    <t>más de 6 SMLV</t>
  </si>
  <si>
    <t xml:space="preserve">Mantenimiento de líneas </t>
  </si>
  <si>
    <t xml:space="preserve">Ingenieto de mantenimiento </t>
  </si>
  <si>
    <t xml:space="preserve">Coordinador de mantenimiento </t>
  </si>
  <si>
    <t xml:space="preserve">Colombia </t>
  </si>
  <si>
    <t>SIN RESPUESTA</t>
  </si>
  <si>
    <t xml:space="preserve">Trabajador  independiente    (Sector público o privado)  </t>
  </si>
  <si>
    <t>MORLECO S.A.S.</t>
  </si>
  <si>
    <t>KM 13 VÍA MAGDALENA BG.3</t>
  </si>
  <si>
    <t>jose.alvarado@morelco.com.co</t>
  </si>
  <si>
    <t>Construcción</t>
  </si>
  <si>
    <t>CONTROL Y SEGUIMIENTO DE OBRA</t>
  </si>
  <si>
    <t>SUPERVISOR II NVIII</t>
  </si>
  <si>
    <t>INGENIERO RESIDENTE</t>
  </si>
  <si>
    <t>CALDAS</t>
  </si>
  <si>
    <t>MANIZALES</t>
  </si>
  <si>
    <t>COLOMBIA</t>
  </si>
  <si>
    <t>Contratar profesionales que tengan estudios y/o experiencia relacionada con el posgrado. - La dirección del posgrado revise los tema que se van a trabajar en clase.</t>
  </si>
  <si>
    <t>no tengo</t>
  </si>
  <si>
    <t>Encuesta MUY LARGA</t>
  </si>
  <si>
    <t>Seguir cultivando el nivel de relación con las empresas para la realización de trabajos conjuntos y para la vinculación laboral, además para la venta de servicios por parte de la universiad a la comunidad.</t>
  </si>
  <si>
    <t>Traer profesores de otras ciudades,con conocimiento en el area.</t>
  </si>
  <si>
    <t>Hasta ahora ninguna sugerencia.</t>
  </si>
  <si>
    <t>No, no poseo</t>
  </si>
  <si>
    <t>Falto profundidad en algunas de las asignaturas.  Se necesitarían más clases prácticas.</t>
  </si>
  <si>
    <t>Total graduados: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</si>
</sst>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0.1111111111111111</c:v>
                </c:pt>
                <c:pt idx="1">
                  <c:v>0.77777777777777779</c:v>
                </c:pt>
                <c:pt idx="2">
                  <c:v>0.1111111111111111</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0.77777777777777779</c:v>
                </c:pt>
                <c:pt idx="1">
                  <c:v>0.22222222222222221</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0.66666666666666663</c:v>
                </c:pt>
                <c:pt idx="1">
                  <c:v>0.1111111111111111</c:v>
                </c:pt>
                <c:pt idx="2">
                  <c:v>0.22222222222222221</c:v>
                </c:pt>
                <c:pt idx="3">
                  <c:v>0</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3B75-4CAB-9BE2-665FE5458EC1}"/>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0.88888888888888884</c:v>
                </c:pt>
                <c:pt idx="1">
                  <c:v>0</c:v>
                </c:pt>
                <c:pt idx="2">
                  <c:v>0.1111111111111111</c:v>
                </c:pt>
                <c:pt idx="3">
                  <c:v>0</c:v>
                </c:pt>
                <c:pt idx="4">
                  <c:v>0</c:v>
                </c:pt>
                <c:pt idx="5">
                  <c:v>0</c:v>
                </c:pt>
              </c:numCache>
            </c:numRef>
          </c:val>
          <c:extLst>
            <c:ext xmlns:c16="http://schemas.microsoft.com/office/drawing/2014/chart" uri="{C3380CC4-5D6E-409C-BE32-E72D297353CC}">
              <c16:uniqueId val="{00000001-3B75-4CAB-9BE2-665FE5458EC1}"/>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3B75-4CAB-9BE2-665FE5458EC1}"/>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0.66666666666666663</c:v>
                </c:pt>
                <c:pt idx="1">
                  <c:v>0.22222222222222221</c:v>
                </c:pt>
                <c:pt idx="2">
                  <c:v>0.1111111111111111</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Egresados!$B$164:$B$168</c:f>
              <c:strCache>
                <c:ptCount val="5"/>
                <c:pt idx="0">
                  <c:v>Comercio; Reparación de Automotores, Motocicletas, Efectos Personales y Enseres Domésticos</c:v>
                </c:pt>
                <c:pt idx="1">
                  <c:v>Construcción</c:v>
                </c:pt>
                <c:pt idx="2">
                  <c:v>Educación</c:v>
                </c:pt>
                <c:pt idx="3">
                  <c:v>Industrias Manufactureras</c:v>
                </c:pt>
                <c:pt idx="4">
                  <c:v>Suministros de Electricidad, Gas y Agua</c:v>
                </c:pt>
              </c:strCache>
            </c:strRef>
          </c:cat>
          <c:val>
            <c:numRef>
              <c:f>Egresados!$D$164:$D$168</c:f>
              <c:numCache>
                <c:formatCode>0%</c:formatCode>
                <c:ptCount val="5"/>
                <c:pt idx="0">
                  <c:v>0.1111111111111111</c:v>
                </c:pt>
                <c:pt idx="1">
                  <c:v>0.1111111111111111</c:v>
                </c:pt>
                <c:pt idx="2">
                  <c:v>0.44444444444444442</c:v>
                </c:pt>
                <c:pt idx="3">
                  <c:v>0.1111111111111111</c:v>
                </c:pt>
                <c:pt idx="4">
                  <c:v>0.1111111111111111</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Egresados!$E$194:$E$195</c:f>
              <c:numCache>
                <c:formatCode>0%</c:formatCode>
                <c:ptCount val="2"/>
                <c:pt idx="0">
                  <c:v>0.44444444444444442</c:v>
                </c:pt>
                <c:pt idx="1">
                  <c:v>0.55555555555555558</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330460895031294"/>
          <c:y val="0.41853966170895313"/>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Egresados!$F$230:$F$231</c:f>
              <c:numCache>
                <c:formatCode>0%</c:formatCode>
                <c:ptCount val="2"/>
                <c:pt idx="0">
                  <c:v>0.44444444444444442</c:v>
                </c:pt>
                <c:pt idx="1">
                  <c:v>0.55555555555555558</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303503157995648"/>
          <c:y val="0.52081538978243835"/>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Egresados!$C$286:$C$290</c:f>
              <c:numCache>
                <c:formatCode>0%</c:formatCode>
                <c:ptCount val="5"/>
                <c:pt idx="0">
                  <c:v>0</c:v>
                </c:pt>
                <c:pt idx="1">
                  <c:v>0</c:v>
                </c:pt>
                <c:pt idx="2">
                  <c:v>0.1111111111111111</c:v>
                </c:pt>
                <c:pt idx="3">
                  <c:v>0.88888888888888884</c:v>
                </c:pt>
                <c:pt idx="4">
                  <c:v>0</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Egresados!$B$310:$B$311</c:f>
              <c:strCache>
                <c:ptCount val="2"/>
                <c:pt idx="0">
                  <c:v>Si</c:v>
                </c:pt>
                <c:pt idx="1">
                  <c:v>No</c:v>
                </c:pt>
              </c:strCache>
            </c:strRef>
          </c:cat>
          <c:val>
            <c:numRef>
              <c:f>Egresados!$C$310:$C$311</c:f>
              <c:numCache>
                <c:formatCode>0%</c:formatCode>
                <c:ptCount val="2"/>
                <c:pt idx="0">
                  <c:v>0.55555555555555558</c:v>
                </c:pt>
                <c:pt idx="1">
                  <c:v>0.44444444444444442</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59531</xdr:colOff>
      <xdr:row>0</xdr:row>
      <xdr:rowOff>95250</xdr:rowOff>
    </xdr:from>
    <xdr:to>
      <xdr:col>14</xdr:col>
      <xdr:colOff>662781</xdr:colOff>
      <xdr:row>9</xdr:row>
      <xdr:rowOff>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59531" y="9525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Mecánica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173</xdr:row>
      <xdr:rowOff>19050</xdr:rowOff>
    </xdr:from>
    <xdr:to>
      <xdr:col>4</xdr:col>
      <xdr:colOff>1670050</xdr:colOff>
      <xdr:row>187</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191</xdr:row>
      <xdr:rowOff>57150</xdr:rowOff>
    </xdr:from>
    <xdr:to>
      <xdr:col>11</xdr:col>
      <xdr:colOff>222250</xdr:colOff>
      <xdr:row>202</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233</xdr:row>
      <xdr:rowOff>177800</xdr:rowOff>
    </xdr:from>
    <xdr:to>
      <xdr:col>5</xdr:col>
      <xdr:colOff>152400</xdr:colOff>
      <xdr:row>248</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276</xdr:row>
      <xdr:rowOff>165100</xdr:rowOff>
    </xdr:from>
    <xdr:to>
      <xdr:col>9</xdr:col>
      <xdr:colOff>622300</xdr:colOff>
      <xdr:row>291</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303</xdr:row>
      <xdr:rowOff>19050</xdr:rowOff>
    </xdr:from>
    <xdr:to>
      <xdr:col>8</xdr:col>
      <xdr:colOff>590550</xdr:colOff>
      <xdr:row>317</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132256</xdr:colOff>
      <xdr:row>27</xdr:row>
      <xdr:rowOff>904452</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52381" cy="3380952"/>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0.78068</cdr:x>
      <cdr:y>0.40972</cdr:y>
    </cdr:from>
    <cdr:to>
      <cdr:x>0.81844</cdr:x>
      <cdr:y>0.51736</cdr:y>
    </cdr:to>
    <cdr:sp macro="" textlink="">
      <cdr:nvSpPr>
        <cdr:cNvPr id="2" name="CuadroTexto 1"/>
        <cdr:cNvSpPr txBox="1"/>
      </cdr:nvSpPr>
      <cdr:spPr>
        <a:xfrm xmlns:a="http://schemas.openxmlformats.org/drawingml/2006/main">
          <a:off x="7877175" y="1123950"/>
          <a:ext cx="381000"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0.78068</cdr:x>
      <cdr:y>0.49653</cdr:y>
    </cdr:from>
    <cdr:to>
      <cdr:x>0.83071</cdr:x>
      <cdr:y>0.60417</cdr:y>
    </cdr:to>
    <cdr:sp macro="" textlink="">
      <cdr:nvSpPr>
        <cdr:cNvPr id="3" name="CuadroTexto 2"/>
        <cdr:cNvSpPr txBox="1"/>
      </cdr:nvSpPr>
      <cdr:spPr>
        <a:xfrm xmlns:a="http://schemas.openxmlformats.org/drawingml/2006/main">
          <a:off x="7877175" y="1362075"/>
          <a:ext cx="50482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0.82648</cdr:x>
      <cdr:y>0.51659</cdr:y>
    </cdr:from>
    <cdr:to>
      <cdr:x>0.87367</cdr:x>
      <cdr:y>0.59479</cdr:y>
    </cdr:to>
    <cdr:sp macro="" textlink="">
      <cdr:nvSpPr>
        <cdr:cNvPr id="2" name="CuadroTexto 1"/>
        <cdr:cNvSpPr txBox="1"/>
      </cdr:nvSpPr>
      <cdr:spPr>
        <a:xfrm xmlns:a="http://schemas.openxmlformats.org/drawingml/2006/main">
          <a:off x="5172075" y="1384300"/>
          <a:ext cx="295275"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0.82648</cdr:x>
      <cdr:y>0.60545</cdr:y>
    </cdr:from>
    <cdr:to>
      <cdr:x>0.9239</cdr:x>
      <cdr:y>0.74763</cdr:y>
    </cdr:to>
    <cdr:sp macro="" textlink="">
      <cdr:nvSpPr>
        <cdr:cNvPr id="3" name="CuadroTexto 2"/>
        <cdr:cNvSpPr txBox="1"/>
      </cdr:nvSpPr>
      <cdr:spPr>
        <a:xfrm xmlns:a="http://schemas.openxmlformats.org/drawingml/2006/main">
          <a:off x="5172075" y="1622425"/>
          <a:ext cx="609600" cy="3810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Mecánica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7" sqref="A1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3</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4</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9"/>
  <sheetViews>
    <sheetView zoomScaleNormal="100" workbookViewId="0">
      <selection activeCell="E339" sqref="E33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62" t="s">
        <v>125</v>
      </c>
      <c r="C12" s="62"/>
      <c r="D12" s="62"/>
      <c r="E12" s="62"/>
      <c r="F12" s="62"/>
    </row>
    <row r="13" spans="2:6">
      <c r="B13" s="5" t="s">
        <v>6</v>
      </c>
    </row>
    <row r="14" spans="2:6">
      <c r="B14" s="5"/>
    </row>
    <row r="15" spans="2:6">
      <c r="B15" s="5"/>
    </row>
    <row r="16" spans="2:6">
      <c r="B16" s="5"/>
    </row>
    <row r="17" spans="2:2">
      <c r="B17" s="5"/>
    </row>
    <row r="18" spans="2:2">
      <c r="B18" s="5"/>
    </row>
    <row r="28" spans="2:2" ht="123" customHeight="1"/>
    <row r="29" spans="2:2" ht="21">
      <c r="B29" s="6" t="s">
        <v>220</v>
      </c>
    </row>
    <row r="30" spans="2:2" ht="21">
      <c r="B30" s="6" t="s">
        <v>127</v>
      </c>
    </row>
    <row r="32" spans="2:2" ht="15.75">
      <c r="B32" s="7" t="s">
        <v>7</v>
      </c>
    </row>
    <row r="34" spans="2:7">
      <c r="B34" s="8" t="s">
        <v>7</v>
      </c>
      <c r="C34" s="9" t="s">
        <v>8</v>
      </c>
      <c r="D34" s="9" t="s">
        <v>9</v>
      </c>
      <c r="F34" s="8" t="s">
        <v>7</v>
      </c>
      <c r="G34" s="9" t="s">
        <v>9</v>
      </c>
    </row>
    <row r="35" spans="2:7">
      <c r="B35" s="10" t="s">
        <v>10</v>
      </c>
      <c r="C35" s="40">
        <v>7</v>
      </c>
      <c r="D35" s="11">
        <f>C35/$C$37</f>
        <v>0.77777777777777779</v>
      </c>
      <c r="F35" s="10" t="s">
        <v>10</v>
      </c>
      <c r="G35" s="11">
        <f>D35</f>
        <v>0.77777777777777779</v>
      </c>
    </row>
    <row r="36" spans="2:7">
      <c r="B36" s="10" t="s">
        <v>11</v>
      </c>
      <c r="C36" s="40">
        <v>2</v>
      </c>
      <c r="D36" s="11">
        <f t="shared" ref="D36:D37" si="0">C36/$C$37</f>
        <v>0.22222222222222221</v>
      </c>
      <c r="F36" s="10" t="s">
        <v>11</v>
      </c>
      <c r="G36" s="11">
        <f>D36</f>
        <v>0.22222222222222221</v>
      </c>
    </row>
    <row r="37" spans="2:7">
      <c r="B37" s="10" t="s">
        <v>12</v>
      </c>
      <c r="C37" s="41">
        <f>SUM(C35:C36)</f>
        <v>9</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1</v>
      </c>
      <c r="D60" s="11">
        <f>C60/$C$37</f>
        <v>0.1111111111111111</v>
      </c>
      <c r="F60" s="10" t="s">
        <v>14</v>
      </c>
      <c r="G60" s="11">
        <f>D60</f>
        <v>0.1111111111111111</v>
      </c>
    </row>
    <row r="61" spans="2:7">
      <c r="B61" s="10" t="s">
        <v>15</v>
      </c>
      <c r="C61" s="40">
        <v>7</v>
      </c>
      <c r="D61" s="11">
        <f t="shared" ref="D61:D63" si="1">C61/$C$37</f>
        <v>0.77777777777777779</v>
      </c>
      <c r="F61" s="10" t="s">
        <v>15</v>
      </c>
      <c r="G61" s="11">
        <f>D61</f>
        <v>0.77777777777777779</v>
      </c>
    </row>
    <row r="62" spans="2:7">
      <c r="B62" s="10" t="s">
        <v>16</v>
      </c>
      <c r="C62" s="40">
        <v>1</v>
      </c>
      <c r="D62" s="11">
        <f t="shared" si="1"/>
        <v>0.1111111111111111</v>
      </c>
      <c r="F62" s="10" t="s">
        <v>17</v>
      </c>
      <c r="G62" s="11">
        <f>D62</f>
        <v>0.1111111111111111</v>
      </c>
    </row>
    <row r="63" spans="2:7">
      <c r="B63" s="10" t="s">
        <v>12</v>
      </c>
      <c r="C63" s="41">
        <f>SUM(C60:C62)</f>
        <v>9</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6</v>
      </c>
      <c r="D86" s="11">
        <f>C86/$C$37</f>
        <v>0.66666666666666663</v>
      </c>
      <c r="F86" s="42">
        <v>0</v>
      </c>
      <c r="G86" s="11">
        <f>D86</f>
        <v>0.66666666666666663</v>
      </c>
    </row>
    <row r="87" spans="2:7">
      <c r="B87" s="42">
        <v>1</v>
      </c>
      <c r="C87" s="40">
        <v>1</v>
      </c>
      <c r="D87" s="11">
        <f t="shared" ref="D87:D90" si="2">C87/$C$37</f>
        <v>0.1111111111111111</v>
      </c>
      <c r="F87" s="42">
        <v>1</v>
      </c>
      <c r="G87" s="11">
        <f>D87</f>
        <v>0.1111111111111111</v>
      </c>
    </row>
    <row r="88" spans="2:7">
      <c r="B88" s="42">
        <v>2</v>
      </c>
      <c r="C88" s="40">
        <v>2</v>
      </c>
      <c r="D88" s="11">
        <f t="shared" si="2"/>
        <v>0.22222222222222221</v>
      </c>
      <c r="F88" s="42">
        <v>2</v>
      </c>
      <c r="G88" s="11">
        <f>D88</f>
        <v>0.22222222222222221</v>
      </c>
    </row>
    <row r="89" spans="2:7">
      <c r="B89" s="30" t="s">
        <v>20</v>
      </c>
      <c r="C89" s="40">
        <v>0</v>
      </c>
      <c r="D89" s="11">
        <f t="shared" si="2"/>
        <v>0</v>
      </c>
      <c r="F89" s="30" t="s">
        <v>20</v>
      </c>
      <c r="G89" s="11">
        <f>D89</f>
        <v>0</v>
      </c>
    </row>
    <row r="90" spans="2:7">
      <c r="B90" s="42" t="s">
        <v>12</v>
      </c>
      <c r="C90" s="41">
        <f>SUM(C86:C89)</f>
        <v>9</v>
      </c>
      <c r="D90" s="11">
        <f t="shared" si="2"/>
        <v>1</v>
      </c>
      <c r="F90" s="10" t="s">
        <v>12</v>
      </c>
      <c r="G90" s="11">
        <f>D90</f>
        <v>1</v>
      </c>
    </row>
    <row r="110" spans="2:2" ht="15.75">
      <c r="B110" s="7" t="s">
        <v>21</v>
      </c>
    </row>
    <row r="111" spans="2:2" ht="15.75">
      <c r="B111" s="7"/>
    </row>
    <row r="113" spans="2:12" ht="84" customHeight="1">
      <c r="B113" s="63" t="s">
        <v>22</v>
      </c>
      <c r="C113" s="63"/>
      <c r="D113" s="63"/>
      <c r="E113" s="64" t="s">
        <v>8</v>
      </c>
      <c r="F113" s="64"/>
      <c r="H113" s="63" t="s">
        <v>23</v>
      </c>
      <c r="I113" s="63"/>
      <c r="J113" s="63"/>
      <c r="K113" s="64" t="s">
        <v>8</v>
      </c>
      <c r="L113" s="64"/>
    </row>
    <row r="114" spans="2:12">
      <c r="B114" s="59" t="s">
        <v>24</v>
      </c>
      <c r="C114" s="59"/>
      <c r="D114" s="59"/>
      <c r="E114" s="60">
        <v>8</v>
      </c>
      <c r="F114" s="60"/>
      <c r="H114" s="61" t="s">
        <v>25</v>
      </c>
      <c r="I114" s="61"/>
      <c r="J114" s="61"/>
      <c r="K114" s="57">
        <v>6</v>
      </c>
      <c r="L114" s="58"/>
    </row>
    <row r="115" spans="2:12">
      <c r="B115" s="59" t="s">
        <v>26</v>
      </c>
      <c r="C115" s="59"/>
      <c r="D115" s="59"/>
      <c r="E115" s="60">
        <v>0</v>
      </c>
      <c r="F115" s="60"/>
      <c r="H115" s="61" t="s">
        <v>27</v>
      </c>
      <c r="I115" s="61"/>
      <c r="J115" s="61"/>
      <c r="K115" s="57">
        <v>2</v>
      </c>
      <c r="L115" s="58"/>
    </row>
    <row r="116" spans="2:12">
      <c r="B116" s="59" t="s">
        <v>28</v>
      </c>
      <c r="C116" s="59"/>
      <c r="D116" s="59"/>
      <c r="E116" s="60">
        <v>1</v>
      </c>
      <c r="F116" s="60"/>
      <c r="H116" s="61" t="s">
        <v>29</v>
      </c>
      <c r="I116" s="61"/>
      <c r="J116" s="61"/>
      <c r="K116" s="57">
        <v>1</v>
      </c>
      <c r="L116" s="58"/>
    </row>
    <row r="117" spans="2:12">
      <c r="B117" s="59" t="s">
        <v>30</v>
      </c>
      <c r="C117" s="59"/>
      <c r="D117" s="59"/>
      <c r="E117" s="60">
        <v>0</v>
      </c>
      <c r="F117" s="60"/>
      <c r="H117" s="14"/>
      <c r="I117" s="14"/>
      <c r="J117" s="14"/>
      <c r="K117" s="15"/>
      <c r="L117" s="15"/>
    </row>
    <row r="118" spans="2:12">
      <c r="B118" s="59" t="s">
        <v>31</v>
      </c>
      <c r="C118" s="59"/>
      <c r="D118" s="59"/>
      <c r="E118" s="60">
        <v>0</v>
      </c>
      <c r="F118" s="60"/>
      <c r="H118" s="14"/>
      <c r="I118" s="14"/>
      <c r="J118" s="14"/>
      <c r="K118" s="15"/>
      <c r="L118" s="15"/>
    </row>
    <row r="119" spans="2:12">
      <c r="B119" s="59" t="s">
        <v>32</v>
      </c>
      <c r="C119" s="59"/>
      <c r="D119" s="59"/>
      <c r="E119" s="60">
        <v>0</v>
      </c>
      <c r="F119" s="60"/>
      <c r="H119" s="14"/>
      <c r="I119" s="14"/>
      <c r="J119" s="14"/>
      <c r="K119" s="15"/>
      <c r="L119" s="15"/>
    </row>
    <row r="120" spans="2:12">
      <c r="B120" s="16"/>
      <c r="C120" s="16"/>
      <c r="D120" s="16"/>
      <c r="E120" s="15"/>
      <c r="F120" s="15"/>
      <c r="H120" s="14"/>
      <c r="I120" s="14"/>
      <c r="J120" s="14"/>
      <c r="K120" s="15"/>
      <c r="L120" s="15"/>
    </row>
    <row r="122" spans="2:12">
      <c r="B122" s="68" t="s">
        <v>33</v>
      </c>
      <c r="C122" s="68"/>
      <c r="D122" s="68"/>
      <c r="E122" s="68" t="s">
        <v>9</v>
      </c>
      <c r="F122" s="68"/>
      <c r="H122" s="68" t="s">
        <v>34</v>
      </c>
      <c r="I122" s="68"/>
      <c r="J122" s="68"/>
      <c r="K122" s="69" t="s">
        <v>9</v>
      </c>
      <c r="L122" s="70"/>
    </row>
    <row r="123" spans="2:12">
      <c r="B123" s="59" t="s">
        <v>24</v>
      </c>
      <c r="C123" s="59"/>
      <c r="D123" s="59"/>
      <c r="E123" s="65">
        <f>E114/$C$37</f>
        <v>0.88888888888888884</v>
      </c>
      <c r="F123" s="65"/>
      <c r="H123" s="59" t="s">
        <v>35</v>
      </c>
      <c r="I123" s="59"/>
      <c r="J123" s="59"/>
      <c r="K123" s="66">
        <f>K114/$C$37</f>
        <v>0.66666666666666663</v>
      </c>
      <c r="L123" s="67"/>
    </row>
    <row r="124" spans="2:12">
      <c r="B124" s="59" t="s">
        <v>26</v>
      </c>
      <c r="C124" s="59"/>
      <c r="D124" s="59"/>
      <c r="E124" s="65">
        <f t="shared" ref="E124:E128" si="3">E115/$C$37</f>
        <v>0</v>
      </c>
      <c r="F124" s="65"/>
      <c r="H124" s="61" t="s">
        <v>36</v>
      </c>
      <c r="I124" s="61"/>
      <c r="J124" s="61"/>
      <c r="K124" s="66">
        <f t="shared" ref="K124:K125" si="4">K115/$C$37</f>
        <v>0.22222222222222221</v>
      </c>
      <c r="L124" s="67"/>
    </row>
    <row r="125" spans="2:12">
      <c r="B125" s="59" t="s">
        <v>28</v>
      </c>
      <c r="C125" s="59"/>
      <c r="D125" s="59"/>
      <c r="E125" s="65">
        <f t="shared" si="3"/>
        <v>0.1111111111111111</v>
      </c>
      <c r="F125" s="65"/>
      <c r="H125" s="61" t="s">
        <v>29</v>
      </c>
      <c r="I125" s="61"/>
      <c r="J125" s="61"/>
      <c r="K125" s="66">
        <f t="shared" si="4"/>
        <v>0.1111111111111111</v>
      </c>
      <c r="L125" s="67"/>
    </row>
    <row r="126" spans="2:12">
      <c r="B126" s="59" t="s">
        <v>30</v>
      </c>
      <c r="C126" s="59"/>
      <c r="D126" s="59"/>
      <c r="E126" s="65">
        <f t="shared" si="3"/>
        <v>0</v>
      </c>
      <c r="F126" s="65"/>
    </row>
    <row r="127" spans="2:12">
      <c r="B127" s="59" t="s">
        <v>31</v>
      </c>
      <c r="C127" s="59"/>
      <c r="D127" s="59"/>
      <c r="E127" s="65">
        <f t="shared" si="3"/>
        <v>0</v>
      </c>
      <c r="F127" s="65"/>
    </row>
    <row r="128" spans="2:12">
      <c r="B128" s="59" t="s">
        <v>32</v>
      </c>
      <c r="C128" s="59"/>
      <c r="D128" s="59"/>
      <c r="E128" s="65">
        <f t="shared" si="3"/>
        <v>0</v>
      </c>
      <c r="F128" s="65"/>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128</v>
      </c>
      <c r="C153" s="17" t="s">
        <v>129</v>
      </c>
      <c r="D153" s="17" t="s">
        <v>130</v>
      </c>
      <c r="E153" s="17" t="s">
        <v>131</v>
      </c>
      <c r="F153" s="17" t="s">
        <v>132</v>
      </c>
      <c r="G153" s="17" t="s">
        <v>133</v>
      </c>
      <c r="H153" s="17" t="s">
        <v>134</v>
      </c>
      <c r="I153" s="17" t="s">
        <v>135</v>
      </c>
      <c r="J153" s="17" t="s">
        <v>35</v>
      </c>
      <c r="K153" s="17" t="s">
        <v>136</v>
      </c>
      <c r="L153" s="17" t="s">
        <v>137</v>
      </c>
      <c r="M153" s="17" t="s">
        <v>138</v>
      </c>
      <c r="N153" s="17" t="s">
        <v>139</v>
      </c>
      <c r="O153" s="17" t="s">
        <v>140</v>
      </c>
      <c r="P153" s="17" t="s">
        <v>141</v>
      </c>
      <c r="Q153" s="17" t="s">
        <v>142</v>
      </c>
      <c r="R153" s="17" t="s">
        <v>143</v>
      </c>
    </row>
    <row r="154" spans="2:18">
      <c r="B154" s="17" t="s">
        <v>144</v>
      </c>
      <c r="C154" s="17" t="s">
        <v>145</v>
      </c>
      <c r="D154" s="17">
        <v>3213206</v>
      </c>
      <c r="E154" s="17" t="s">
        <v>146</v>
      </c>
      <c r="F154" s="17" t="s">
        <v>147</v>
      </c>
      <c r="G154" s="17" t="s">
        <v>56</v>
      </c>
      <c r="H154" s="17" t="s">
        <v>148</v>
      </c>
      <c r="I154" s="17" t="s">
        <v>149</v>
      </c>
      <c r="J154" s="17" t="s">
        <v>35</v>
      </c>
      <c r="K154" s="17" t="s">
        <v>124</v>
      </c>
      <c r="L154" s="17" t="s">
        <v>150</v>
      </c>
      <c r="M154" s="17" t="s">
        <v>151</v>
      </c>
      <c r="N154" s="17" t="s">
        <v>152</v>
      </c>
      <c r="O154" s="17" t="s">
        <v>153</v>
      </c>
      <c r="P154" s="17" t="s">
        <v>154</v>
      </c>
      <c r="Q154" s="17" t="s">
        <v>155</v>
      </c>
      <c r="R154" s="17" t="s">
        <v>156</v>
      </c>
    </row>
    <row r="155" spans="2:18">
      <c r="B155" s="17" t="s">
        <v>157</v>
      </c>
      <c r="C155" s="17" t="s">
        <v>158</v>
      </c>
      <c r="D155" s="17">
        <v>3137523</v>
      </c>
      <c r="E155" s="17" t="s">
        <v>159</v>
      </c>
      <c r="F155" s="17" t="s">
        <v>160</v>
      </c>
      <c r="G155" s="17" t="s">
        <v>56</v>
      </c>
      <c r="H155" s="17" t="s">
        <v>148</v>
      </c>
      <c r="I155" s="17" t="s">
        <v>161</v>
      </c>
      <c r="J155" s="17" t="s">
        <v>60</v>
      </c>
      <c r="K155" s="17" t="s">
        <v>124</v>
      </c>
      <c r="L155" s="17" t="s">
        <v>162</v>
      </c>
      <c r="M155" s="17" t="s">
        <v>163</v>
      </c>
      <c r="N155" s="17" t="s">
        <v>164</v>
      </c>
      <c r="O155" s="17" t="s">
        <v>165</v>
      </c>
      <c r="P155" s="17" t="s">
        <v>141</v>
      </c>
      <c r="Q155" s="17" t="s">
        <v>166</v>
      </c>
      <c r="R155" s="17" t="s">
        <v>143</v>
      </c>
    </row>
    <row r="156" spans="2:18">
      <c r="B156" s="17" t="s">
        <v>167</v>
      </c>
      <c r="C156" s="17" t="s">
        <v>168</v>
      </c>
      <c r="D156" s="17" t="s">
        <v>169</v>
      </c>
      <c r="E156" s="17" t="s">
        <v>146</v>
      </c>
      <c r="F156" s="17" t="s">
        <v>170</v>
      </c>
      <c r="G156" s="17" t="s">
        <v>56</v>
      </c>
      <c r="H156" s="17" t="s">
        <v>148</v>
      </c>
      <c r="I156" s="17" t="s">
        <v>171</v>
      </c>
      <c r="J156" s="17" t="s">
        <v>35</v>
      </c>
      <c r="K156" s="17" t="s">
        <v>124</v>
      </c>
      <c r="L156" s="17" t="s">
        <v>172</v>
      </c>
      <c r="M156" s="17" t="s">
        <v>173</v>
      </c>
      <c r="N156" s="17" t="s">
        <v>174</v>
      </c>
      <c r="O156" s="17" t="s">
        <v>175</v>
      </c>
      <c r="P156" s="17" t="s">
        <v>141</v>
      </c>
      <c r="Q156" s="17" t="s">
        <v>166</v>
      </c>
      <c r="R156" s="17" t="s">
        <v>143</v>
      </c>
    </row>
    <row r="157" spans="2:18">
      <c r="B157" s="17" t="s">
        <v>176</v>
      </c>
      <c r="C157" s="17" t="s">
        <v>177</v>
      </c>
      <c r="D157" s="17">
        <v>3137300</v>
      </c>
      <c r="E157" s="17" t="s">
        <v>178</v>
      </c>
      <c r="F157" s="17" t="s">
        <v>147</v>
      </c>
      <c r="G157" s="17" t="s">
        <v>56</v>
      </c>
      <c r="H157" s="17" t="s">
        <v>148</v>
      </c>
      <c r="I157" s="17" t="s">
        <v>135</v>
      </c>
      <c r="J157" s="17" t="s">
        <v>35</v>
      </c>
      <c r="K157" s="17" t="s">
        <v>124</v>
      </c>
      <c r="L157" s="17" t="s">
        <v>150</v>
      </c>
      <c r="M157" s="17" t="s">
        <v>179</v>
      </c>
      <c r="N157" s="17" t="s">
        <v>173</v>
      </c>
      <c r="O157" s="17" t="s">
        <v>180</v>
      </c>
      <c r="P157" s="17" t="s">
        <v>154</v>
      </c>
      <c r="Q157" s="17" t="s">
        <v>155</v>
      </c>
      <c r="R157" s="17" t="s">
        <v>156</v>
      </c>
    </row>
    <row r="158" spans="2:18">
      <c r="B158" s="17" t="s">
        <v>167</v>
      </c>
      <c r="C158" s="17" t="s">
        <v>181</v>
      </c>
      <c r="D158" s="17">
        <v>3137300</v>
      </c>
      <c r="E158" s="17" t="s">
        <v>182</v>
      </c>
      <c r="F158" s="17" t="s">
        <v>183</v>
      </c>
      <c r="G158" s="17" t="s">
        <v>184</v>
      </c>
      <c r="H158" s="17" t="s">
        <v>134</v>
      </c>
      <c r="I158" s="17" t="s">
        <v>135</v>
      </c>
      <c r="J158" s="17" t="s">
        <v>60</v>
      </c>
      <c r="K158" s="17" t="s">
        <v>124</v>
      </c>
      <c r="L158" s="17" t="s">
        <v>185</v>
      </c>
      <c r="M158" s="17" t="s">
        <v>186</v>
      </c>
      <c r="N158" s="17" t="s">
        <v>187</v>
      </c>
      <c r="O158" s="17" t="s">
        <v>188</v>
      </c>
      <c r="P158" s="17" t="s">
        <v>141</v>
      </c>
      <c r="Q158" s="17" t="s">
        <v>166</v>
      </c>
      <c r="R158" s="17" t="s">
        <v>143</v>
      </c>
    </row>
    <row r="159" spans="2:18">
      <c r="B159" s="17" t="s">
        <v>189</v>
      </c>
      <c r="C159" s="17" t="s">
        <v>190</v>
      </c>
      <c r="D159" s="17">
        <v>3515520</v>
      </c>
      <c r="E159" s="17" t="s">
        <v>191</v>
      </c>
      <c r="F159" s="17" t="s">
        <v>192</v>
      </c>
      <c r="G159" s="17" t="s">
        <v>193</v>
      </c>
      <c r="H159" s="17" t="s">
        <v>148</v>
      </c>
      <c r="I159" s="17" t="s">
        <v>135</v>
      </c>
      <c r="J159" s="17" t="s">
        <v>35</v>
      </c>
      <c r="K159" s="17" t="s">
        <v>194</v>
      </c>
      <c r="L159" s="17" t="s">
        <v>195</v>
      </c>
      <c r="M159" s="17" t="s">
        <v>196</v>
      </c>
      <c r="N159" s="17" t="s">
        <v>197</v>
      </c>
      <c r="O159" s="17" t="s">
        <v>198</v>
      </c>
      <c r="P159" s="17" t="s">
        <v>141</v>
      </c>
      <c r="Q159" s="17" t="s">
        <v>142</v>
      </c>
      <c r="R159" s="17" t="s">
        <v>199</v>
      </c>
    </row>
    <row r="160" spans="2:18">
      <c r="B160" s="17" t="s">
        <v>200</v>
      </c>
      <c r="C160" s="17" t="s">
        <v>200</v>
      </c>
      <c r="D160" s="17" t="s">
        <v>200</v>
      </c>
      <c r="E160" s="17" t="s">
        <v>200</v>
      </c>
      <c r="F160" s="17" t="s">
        <v>200</v>
      </c>
      <c r="G160" s="17" t="s">
        <v>200</v>
      </c>
      <c r="H160" s="17" t="s">
        <v>201</v>
      </c>
      <c r="I160" s="17" t="s">
        <v>200</v>
      </c>
      <c r="J160" s="17" t="s">
        <v>200</v>
      </c>
      <c r="K160" s="17" t="s">
        <v>200</v>
      </c>
      <c r="L160" s="17" t="s">
        <v>200</v>
      </c>
      <c r="M160" s="17" t="s">
        <v>200</v>
      </c>
      <c r="N160" s="17" t="s">
        <v>200</v>
      </c>
      <c r="O160" s="17" t="s">
        <v>200</v>
      </c>
      <c r="P160" s="17" t="s">
        <v>200</v>
      </c>
      <c r="Q160" s="17" t="s">
        <v>200</v>
      </c>
      <c r="R160" s="17" t="s">
        <v>200</v>
      </c>
    </row>
    <row r="161" spans="2:18">
      <c r="B161" s="17" t="s">
        <v>202</v>
      </c>
      <c r="C161" s="17" t="s">
        <v>203</v>
      </c>
      <c r="D161" s="17">
        <v>8747121</v>
      </c>
      <c r="E161" s="17" t="s">
        <v>204</v>
      </c>
      <c r="F161" s="17" t="s">
        <v>160</v>
      </c>
      <c r="G161" s="17" t="s">
        <v>205</v>
      </c>
      <c r="H161" s="17" t="s">
        <v>134</v>
      </c>
      <c r="I161" s="17" t="s">
        <v>171</v>
      </c>
      <c r="J161" s="17" t="s">
        <v>35</v>
      </c>
      <c r="K161" s="17" t="s">
        <v>136</v>
      </c>
      <c r="L161" s="17" t="s">
        <v>162</v>
      </c>
      <c r="M161" s="17" t="s">
        <v>206</v>
      </c>
      <c r="N161" s="17" t="s">
        <v>207</v>
      </c>
      <c r="O161" s="17" t="s">
        <v>208</v>
      </c>
      <c r="P161" s="17" t="s">
        <v>209</v>
      </c>
      <c r="Q161" s="17" t="s">
        <v>210</v>
      </c>
      <c r="R161" s="17" t="s">
        <v>211</v>
      </c>
    </row>
    <row r="163" spans="2:18">
      <c r="B163" s="18" t="s">
        <v>55</v>
      </c>
      <c r="C163" s="12" t="s">
        <v>8</v>
      </c>
      <c r="D163" s="12" t="s">
        <v>9</v>
      </c>
    </row>
    <row r="164" spans="2:18">
      <c r="B164" s="17" t="s">
        <v>133</v>
      </c>
      <c r="C164" s="19">
        <v>1</v>
      </c>
      <c r="D164" s="20">
        <f>C164/$C$170</f>
        <v>0.1111111111111111</v>
      </c>
    </row>
    <row r="165" spans="2:18">
      <c r="B165" s="17" t="s">
        <v>205</v>
      </c>
      <c r="C165" s="19">
        <v>1</v>
      </c>
      <c r="D165" s="20">
        <f t="shared" ref="D165:D169" si="5">C165/$C$170</f>
        <v>0.1111111111111111</v>
      </c>
    </row>
    <row r="166" spans="2:18">
      <c r="B166" s="17" t="s">
        <v>56</v>
      </c>
      <c r="C166" s="19">
        <v>4</v>
      </c>
      <c r="D166" s="20">
        <f t="shared" si="5"/>
        <v>0.44444444444444442</v>
      </c>
    </row>
    <row r="167" spans="2:18">
      <c r="B167" s="17" t="s">
        <v>184</v>
      </c>
      <c r="C167" s="19">
        <v>1</v>
      </c>
      <c r="D167" s="20">
        <f t="shared" si="5"/>
        <v>0.1111111111111111</v>
      </c>
    </row>
    <row r="168" spans="2:18">
      <c r="B168" s="17" t="s">
        <v>193</v>
      </c>
      <c r="C168" s="19">
        <v>1</v>
      </c>
      <c r="D168" s="20">
        <f t="shared" si="5"/>
        <v>0.1111111111111111</v>
      </c>
    </row>
    <row r="169" spans="2:18">
      <c r="B169" s="12" t="s">
        <v>57</v>
      </c>
      <c r="C169" s="30">
        <v>1</v>
      </c>
      <c r="D169" s="20">
        <f t="shared" si="5"/>
        <v>0.1111111111111111</v>
      </c>
    </row>
    <row r="170" spans="2:18">
      <c r="B170" s="12" t="s">
        <v>12</v>
      </c>
      <c r="C170" s="26">
        <f>SUM(C164:C169)</f>
        <v>9</v>
      </c>
      <c r="D170" s="20">
        <f>SUM(D164:D169)</f>
        <v>1</v>
      </c>
    </row>
    <row r="171" spans="2:18">
      <c r="B171" s="71"/>
      <c r="C171" s="71"/>
      <c r="D171" s="2"/>
    </row>
    <row r="172" spans="2:18">
      <c r="B172" s="15"/>
      <c r="C172" s="15"/>
      <c r="D172" s="2"/>
    </row>
    <row r="191" spans="2:2" ht="15.75">
      <c r="B191" s="7" t="s">
        <v>58</v>
      </c>
    </row>
    <row r="193" spans="2:5" ht="69" customHeight="1">
      <c r="B193" s="72" t="s">
        <v>59</v>
      </c>
      <c r="C193" s="73"/>
      <c r="D193" s="22" t="s">
        <v>8</v>
      </c>
      <c r="E193" s="22" t="s">
        <v>9</v>
      </c>
    </row>
    <row r="194" spans="2:5">
      <c r="B194" s="74" t="s">
        <v>35</v>
      </c>
      <c r="C194" s="75"/>
      <c r="D194" s="30">
        <v>4</v>
      </c>
      <c r="E194" s="23">
        <f>D194/$C$37</f>
        <v>0.44444444444444442</v>
      </c>
    </row>
    <row r="195" spans="2:5">
      <c r="B195" s="76" t="s">
        <v>60</v>
      </c>
      <c r="C195" s="76"/>
      <c r="D195" s="30">
        <v>5</v>
      </c>
      <c r="E195" s="23">
        <f>D195/$C$37</f>
        <v>0.55555555555555558</v>
      </c>
    </row>
    <row r="196" spans="2:5">
      <c r="B196" s="76" t="s">
        <v>61</v>
      </c>
      <c r="C196" s="76"/>
      <c r="D196" s="30">
        <f>SUM(D194:D195)</f>
        <v>9</v>
      </c>
      <c r="E196" s="43">
        <f>SUM(E194:E195)</f>
        <v>1</v>
      </c>
    </row>
    <row r="197" spans="2:5">
      <c r="B197" s="71"/>
      <c r="C197" s="71"/>
      <c r="D197" s="71"/>
    </row>
    <row r="198" spans="2:5">
      <c r="B198" s="71"/>
      <c r="C198" s="71"/>
      <c r="D198" s="71"/>
    </row>
    <row r="199" spans="2:5">
      <c r="B199" s="71"/>
      <c r="C199" s="71"/>
      <c r="D199" s="71"/>
    </row>
    <row r="200" spans="2:5">
      <c r="B200" s="71"/>
      <c r="C200" s="71"/>
      <c r="D200" s="71"/>
    </row>
    <row r="201" spans="2:5">
      <c r="B201" s="71"/>
      <c r="C201" s="71"/>
      <c r="D201" s="71"/>
    </row>
    <row r="202" spans="2:5">
      <c r="B202" s="71"/>
      <c r="C202" s="71"/>
      <c r="D202" s="71"/>
    </row>
    <row r="209" spans="2:5">
      <c r="B209" s="24" t="s">
        <v>62</v>
      </c>
    </row>
    <row r="211" spans="2:5">
      <c r="B211" s="24" t="s">
        <v>63</v>
      </c>
    </row>
    <row r="212" spans="2:5">
      <c r="B212" s="24"/>
    </row>
    <row r="213" spans="2:5">
      <c r="B213" s="78" t="s">
        <v>64</v>
      </c>
      <c r="C213" s="78"/>
      <c r="D213" s="78"/>
      <c r="E213" s="25" t="s">
        <v>8</v>
      </c>
    </row>
    <row r="214" spans="2:5" ht="48" customHeight="1">
      <c r="B214" s="77" t="s">
        <v>65</v>
      </c>
      <c r="C214" s="77"/>
      <c r="D214" s="77"/>
      <c r="E214" s="30">
        <v>1</v>
      </c>
    </row>
    <row r="215" spans="2:5" ht="36" customHeight="1">
      <c r="B215" s="77" t="s">
        <v>66</v>
      </c>
      <c r="C215" s="77"/>
      <c r="D215" s="77"/>
      <c r="E215" s="30">
        <v>3</v>
      </c>
    </row>
    <row r="216" spans="2:5" ht="60" customHeight="1">
      <c r="B216" s="77" t="s">
        <v>67</v>
      </c>
      <c r="C216" s="77"/>
      <c r="D216" s="77"/>
      <c r="E216" s="30">
        <v>2</v>
      </c>
    </row>
    <row r="217" spans="2:5">
      <c r="B217" s="77" t="s">
        <v>68</v>
      </c>
      <c r="C217" s="77"/>
      <c r="D217" s="77"/>
      <c r="E217" s="30">
        <v>1</v>
      </c>
    </row>
    <row r="218" spans="2:5">
      <c r="B218" s="77" t="s">
        <v>69</v>
      </c>
      <c r="C218" s="77"/>
      <c r="D218" s="77"/>
      <c r="E218" s="30">
        <v>1</v>
      </c>
    </row>
    <row r="219" spans="2:5">
      <c r="B219" s="77" t="s">
        <v>70</v>
      </c>
      <c r="C219" s="77"/>
      <c r="D219" s="77"/>
      <c r="E219" s="30">
        <v>0</v>
      </c>
    </row>
    <row r="220" spans="2:5">
      <c r="B220" s="77" t="s">
        <v>71</v>
      </c>
      <c r="C220" s="77"/>
      <c r="D220" s="77"/>
      <c r="E220" s="30">
        <v>0</v>
      </c>
    </row>
    <row r="221" spans="2:5" ht="24" customHeight="1">
      <c r="B221" s="77" t="s">
        <v>72</v>
      </c>
      <c r="C221" s="77"/>
      <c r="D221" s="77"/>
      <c r="E221" s="30">
        <v>0</v>
      </c>
    </row>
    <row r="227" spans="2:10" ht="15.75">
      <c r="B227" s="7" t="s">
        <v>73</v>
      </c>
    </row>
    <row r="229" spans="2:10" ht="108" customHeight="1">
      <c r="B229" s="81" t="s">
        <v>74</v>
      </c>
      <c r="C229" s="81"/>
      <c r="D229" s="81"/>
      <c r="E229" s="27" t="s">
        <v>8</v>
      </c>
      <c r="F229" s="27" t="s">
        <v>9</v>
      </c>
      <c r="H229" s="76"/>
      <c r="I229" s="76"/>
      <c r="J229" s="27" t="s">
        <v>9</v>
      </c>
    </row>
    <row r="230" spans="2:10">
      <c r="B230" s="59" t="s">
        <v>35</v>
      </c>
      <c r="C230" s="59"/>
      <c r="D230" s="59"/>
      <c r="E230" s="40">
        <v>4</v>
      </c>
      <c r="F230" s="20">
        <f>E230/$C$37</f>
        <v>0.44444444444444442</v>
      </c>
      <c r="H230" s="82" t="s">
        <v>35</v>
      </c>
      <c r="I230" s="83"/>
      <c r="J230" s="11">
        <f>F230</f>
        <v>0.44444444444444442</v>
      </c>
    </row>
    <row r="231" spans="2:10">
      <c r="B231" s="59" t="s">
        <v>60</v>
      </c>
      <c r="C231" s="59"/>
      <c r="D231" s="59"/>
      <c r="E231" s="40">
        <v>5</v>
      </c>
      <c r="F231" s="20">
        <f t="shared" ref="F231:F232" si="6">E231/$C$37</f>
        <v>0.55555555555555558</v>
      </c>
      <c r="H231" s="59" t="s">
        <v>60</v>
      </c>
      <c r="I231" s="59"/>
      <c r="J231" s="11">
        <f>F231</f>
        <v>0.55555555555555558</v>
      </c>
    </row>
    <row r="232" spans="2:10">
      <c r="B232" s="59" t="s">
        <v>12</v>
      </c>
      <c r="C232" s="59"/>
      <c r="D232" s="59"/>
      <c r="E232" s="41">
        <f>SUM(E230:E231)</f>
        <v>9</v>
      </c>
      <c r="F232" s="20">
        <f t="shared" si="6"/>
        <v>1</v>
      </c>
      <c r="H232" s="59" t="s">
        <v>12</v>
      </c>
      <c r="I232" s="59"/>
      <c r="J232" s="11">
        <f>F232</f>
        <v>1</v>
      </c>
    </row>
    <row r="256" spans="2:2" ht="15.75">
      <c r="B256" s="7" t="s">
        <v>75</v>
      </c>
    </row>
    <row r="257" spans="2:5" ht="15.75">
      <c r="B257" s="7"/>
    </row>
    <row r="258" spans="2:5">
      <c r="B258" s="24" t="s">
        <v>76</v>
      </c>
    </row>
    <row r="259" spans="2:5">
      <c r="B259" s="24"/>
    </row>
    <row r="260" spans="2:5">
      <c r="B260" s="24"/>
    </row>
    <row r="261" spans="2:5">
      <c r="B261" s="79" t="s">
        <v>77</v>
      </c>
      <c r="C261" s="79"/>
      <c r="D261" s="79"/>
      <c r="E261" s="39" t="s">
        <v>8</v>
      </c>
    </row>
    <row r="262" spans="2:5">
      <c r="B262" s="80" t="s">
        <v>78</v>
      </c>
      <c r="C262" s="80"/>
      <c r="D262" s="80"/>
      <c r="E262" s="30">
        <v>6</v>
      </c>
    </row>
    <row r="263" spans="2:5">
      <c r="B263" s="80" t="s">
        <v>79</v>
      </c>
      <c r="C263" s="80"/>
      <c r="D263" s="80"/>
      <c r="E263" s="30">
        <v>5</v>
      </c>
    </row>
    <row r="264" spans="2:5">
      <c r="B264" s="80" t="s">
        <v>80</v>
      </c>
      <c r="C264" s="80"/>
      <c r="D264" s="80"/>
      <c r="E264" s="30">
        <v>1</v>
      </c>
    </row>
    <row r="265" spans="2:5">
      <c r="B265" s="80" t="s">
        <v>81</v>
      </c>
      <c r="C265" s="80"/>
      <c r="D265" s="80"/>
      <c r="E265" s="30">
        <v>1</v>
      </c>
    </row>
    <row r="266" spans="2:5">
      <c r="B266" s="80" t="s">
        <v>82</v>
      </c>
      <c r="C266" s="80"/>
      <c r="D266" s="80"/>
      <c r="E266" s="30">
        <v>2</v>
      </c>
    </row>
    <row r="267" spans="2:5">
      <c r="B267" s="80" t="s">
        <v>83</v>
      </c>
      <c r="C267" s="80"/>
      <c r="D267" s="80"/>
      <c r="E267" s="30">
        <v>4</v>
      </c>
    </row>
    <row r="268" spans="2:5">
      <c r="B268" s="80" t="s">
        <v>84</v>
      </c>
      <c r="C268" s="80"/>
      <c r="D268" s="80"/>
      <c r="E268" s="30">
        <v>1</v>
      </c>
    </row>
    <row r="269" spans="2:5">
      <c r="B269" s="80" t="s">
        <v>85</v>
      </c>
      <c r="C269" s="80"/>
      <c r="D269" s="80"/>
      <c r="E269" s="30">
        <v>0</v>
      </c>
    </row>
    <row r="271" spans="2:5" ht="10.5" customHeight="1"/>
    <row r="272" spans="2:5" ht="17.25" customHeight="1">
      <c r="B272" s="7" t="s">
        <v>86</v>
      </c>
    </row>
    <row r="273" spans="2:3" ht="10.5" customHeight="1">
      <c r="B273" s="7"/>
    </row>
    <row r="274" spans="2:3" ht="18.75" customHeight="1">
      <c r="B274" s="24" t="s">
        <v>87</v>
      </c>
    </row>
    <row r="275" spans="2:3">
      <c r="B275" s="24"/>
    </row>
    <row r="276" spans="2:3">
      <c r="B276" s="24"/>
    </row>
    <row r="277" spans="2:3">
      <c r="B277" s="44" t="s">
        <v>88</v>
      </c>
      <c r="C277" s="44" t="s">
        <v>8</v>
      </c>
    </row>
    <row r="278" spans="2:3">
      <c r="B278" s="21">
        <v>1</v>
      </c>
      <c r="C278" s="30">
        <v>0</v>
      </c>
    </row>
    <row r="279" spans="2:3">
      <c r="B279" s="21">
        <v>2</v>
      </c>
      <c r="C279" s="30">
        <v>0</v>
      </c>
    </row>
    <row r="280" spans="2:3">
      <c r="B280" s="21">
        <v>3</v>
      </c>
      <c r="C280" s="30">
        <v>1</v>
      </c>
    </row>
    <row r="281" spans="2:3">
      <c r="B281" s="21">
        <v>4</v>
      </c>
      <c r="C281" s="30">
        <v>8</v>
      </c>
    </row>
    <row r="282" spans="2:3">
      <c r="B282" s="21">
        <v>5</v>
      </c>
      <c r="C282" s="30">
        <v>0</v>
      </c>
    </row>
    <row r="285" spans="2:3">
      <c r="B285" s="28" t="s">
        <v>88</v>
      </c>
      <c r="C285" s="28" t="s">
        <v>8</v>
      </c>
    </row>
    <row r="286" spans="2:3">
      <c r="B286" s="21">
        <v>1</v>
      </c>
      <c r="C286" s="20">
        <f>C278/$C$37</f>
        <v>0</v>
      </c>
    </row>
    <row r="287" spans="2:3">
      <c r="B287" s="21">
        <v>2</v>
      </c>
      <c r="C287" s="20">
        <f t="shared" ref="C287:C290" si="7">C279/$C$37</f>
        <v>0</v>
      </c>
    </row>
    <row r="288" spans="2:3">
      <c r="B288" s="21">
        <v>3</v>
      </c>
      <c r="C288" s="20">
        <f t="shared" si="7"/>
        <v>0.1111111111111111</v>
      </c>
    </row>
    <row r="289" spans="2:3">
      <c r="B289" s="21">
        <v>4</v>
      </c>
      <c r="C289" s="20">
        <f t="shared" si="7"/>
        <v>0.88888888888888884</v>
      </c>
    </row>
    <row r="290" spans="2:3">
      <c r="B290" s="21">
        <v>5</v>
      </c>
      <c r="C290" s="20">
        <f t="shared" si="7"/>
        <v>0</v>
      </c>
    </row>
    <row r="299" spans="2:3" ht="15.75">
      <c r="B299" s="7" t="s">
        <v>89</v>
      </c>
    </row>
    <row r="300" spans="2:3" ht="15.75">
      <c r="B300" s="7"/>
    </row>
    <row r="301" spans="2:3">
      <c r="B301" s="24" t="s">
        <v>90</v>
      </c>
    </row>
    <row r="302" spans="2:3">
      <c r="B302" s="24"/>
    </row>
    <row r="303" spans="2:3">
      <c r="B303" s="24"/>
    </row>
    <row r="304" spans="2:3">
      <c r="B304" s="28" t="s">
        <v>91</v>
      </c>
      <c r="C304" s="28" t="s">
        <v>8</v>
      </c>
    </row>
    <row r="305" spans="2:4">
      <c r="B305" s="21" t="s">
        <v>35</v>
      </c>
      <c r="C305" s="40">
        <v>5</v>
      </c>
      <c r="D305" s="29"/>
    </row>
    <row r="306" spans="2:4">
      <c r="B306" s="21" t="s">
        <v>60</v>
      </c>
      <c r="C306" s="40">
        <v>4</v>
      </c>
      <c r="D306" s="29"/>
    </row>
    <row r="309" spans="2:4">
      <c r="B309" s="28" t="s">
        <v>91</v>
      </c>
      <c r="C309" s="28" t="s">
        <v>9</v>
      </c>
    </row>
    <row r="310" spans="2:4">
      <c r="B310" s="21" t="s">
        <v>35</v>
      </c>
      <c r="C310" s="20">
        <f>C305/$C$37</f>
        <v>0.55555555555555558</v>
      </c>
    </row>
    <row r="311" spans="2:4">
      <c r="B311" s="21" t="s">
        <v>60</v>
      </c>
      <c r="C311" s="20">
        <f>C306/$C$37</f>
        <v>0.44444444444444442</v>
      </c>
    </row>
    <row r="324" spans="2:8" ht="15.75">
      <c r="B324" s="7" t="s">
        <v>92</v>
      </c>
    </row>
    <row r="325" spans="2:8" ht="15.75">
      <c r="B325" s="7"/>
    </row>
    <row r="326" spans="2:8">
      <c r="B326" s="24" t="s">
        <v>93</v>
      </c>
    </row>
    <row r="327" spans="2:8">
      <c r="B327" s="24"/>
    </row>
    <row r="328" spans="2:8">
      <c r="B328" s="24"/>
    </row>
    <row r="329" spans="2:8">
      <c r="B329" s="84" t="s">
        <v>94</v>
      </c>
      <c r="C329" s="85"/>
      <c r="D329" s="85"/>
      <c r="E329" s="86"/>
      <c r="F329" s="39" t="s">
        <v>95</v>
      </c>
      <c r="G329" s="39" t="s">
        <v>96</v>
      </c>
      <c r="H329" s="39" t="s">
        <v>97</v>
      </c>
    </row>
    <row r="330" spans="2:8">
      <c r="B330" s="87" t="s">
        <v>98</v>
      </c>
      <c r="C330" s="87"/>
      <c r="D330" s="87"/>
      <c r="E330" s="87"/>
      <c r="F330" s="30">
        <v>7</v>
      </c>
      <c r="G330" s="30">
        <v>4</v>
      </c>
      <c r="H330" s="30">
        <v>0</v>
      </c>
    </row>
    <row r="331" spans="2:8">
      <c r="B331" s="87" t="s">
        <v>99</v>
      </c>
      <c r="C331" s="87"/>
      <c r="D331" s="87"/>
      <c r="E331" s="87"/>
      <c r="F331" s="30">
        <v>4</v>
      </c>
      <c r="G331" s="30">
        <v>0</v>
      </c>
      <c r="H331" s="30">
        <v>5</v>
      </c>
    </row>
    <row r="332" spans="2:8">
      <c r="B332" s="76" t="s">
        <v>100</v>
      </c>
      <c r="C332" s="76"/>
      <c r="D332" s="76"/>
      <c r="E332" s="76"/>
      <c r="F332" s="30">
        <v>5</v>
      </c>
      <c r="G332" s="30">
        <v>2</v>
      </c>
      <c r="H332" s="30">
        <v>4</v>
      </c>
    </row>
    <row r="333" spans="2:8">
      <c r="B333" s="76" t="s">
        <v>101</v>
      </c>
      <c r="C333" s="76"/>
      <c r="D333" s="76"/>
      <c r="E333" s="76"/>
      <c r="F333" s="30">
        <v>5</v>
      </c>
      <c r="G333" s="30">
        <v>1</v>
      </c>
      <c r="H333" s="30">
        <v>4</v>
      </c>
    </row>
    <row r="334" spans="2:8">
      <c r="B334" s="76" t="s">
        <v>102</v>
      </c>
      <c r="C334" s="76"/>
      <c r="D334" s="76"/>
      <c r="E334" s="76"/>
      <c r="F334" s="30">
        <v>5</v>
      </c>
      <c r="G334" s="30">
        <v>3</v>
      </c>
      <c r="H334" s="30">
        <v>3</v>
      </c>
    </row>
    <row r="335" spans="2:8">
      <c r="B335" s="76" t="s">
        <v>103</v>
      </c>
      <c r="C335" s="76"/>
      <c r="D335" s="76"/>
      <c r="E335" s="76"/>
      <c r="F335" s="30">
        <v>5</v>
      </c>
      <c r="G335" s="30">
        <v>0</v>
      </c>
      <c r="H335" s="30">
        <v>4</v>
      </c>
    </row>
    <row r="336" spans="2:8">
      <c r="B336" s="76" t="s">
        <v>104</v>
      </c>
      <c r="C336" s="76"/>
      <c r="D336" s="76"/>
      <c r="E336" s="76"/>
      <c r="F336" s="30">
        <v>5</v>
      </c>
      <c r="G336" s="30">
        <v>0</v>
      </c>
      <c r="H336" s="30">
        <v>4</v>
      </c>
    </row>
    <row r="337" spans="2:12">
      <c r="B337" s="76" t="s">
        <v>105</v>
      </c>
      <c r="C337" s="76"/>
      <c r="D337" s="76"/>
      <c r="E337" s="76"/>
      <c r="F337" s="30">
        <v>5</v>
      </c>
      <c r="G337" s="30">
        <v>3</v>
      </c>
      <c r="H337" s="30">
        <v>3</v>
      </c>
    </row>
    <row r="343" spans="2:12" ht="15.75" customHeight="1">
      <c r="B343" s="92" t="s">
        <v>106</v>
      </c>
      <c r="C343" s="92"/>
      <c r="D343" s="92"/>
    </row>
    <row r="346" spans="2:12" ht="15" customHeight="1">
      <c r="B346" s="90" t="s">
        <v>107</v>
      </c>
      <c r="C346" s="90"/>
      <c r="D346" s="90"/>
      <c r="F346" s="88" t="s">
        <v>108</v>
      </c>
      <c r="G346" s="88"/>
      <c r="H346" s="88"/>
      <c r="I346" s="88"/>
      <c r="J346" s="31"/>
      <c r="K346" s="31"/>
      <c r="L346" s="31"/>
    </row>
    <row r="347" spans="2:12">
      <c r="B347" s="90"/>
      <c r="C347" s="90"/>
      <c r="D347" s="90"/>
      <c r="F347" s="88"/>
      <c r="G347" s="88"/>
      <c r="H347" s="88"/>
      <c r="I347" s="88"/>
      <c r="J347" s="31"/>
      <c r="K347" s="31"/>
      <c r="L347" s="31"/>
    </row>
    <row r="348" spans="2:12">
      <c r="B348" s="90"/>
      <c r="C348" s="90"/>
      <c r="D348" s="90"/>
      <c r="F348" s="88"/>
      <c r="G348" s="88"/>
      <c r="H348" s="88"/>
      <c r="I348" s="88"/>
      <c r="J348" s="32"/>
      <c r="K348" s="32"/>
      <c r="L348" s="32"/>
    </row>
    <row r="349" spans="2:12">
      <c r="B349" s="90"/>
      <c r="C349" s="90"/>
      <c r="D349" s="90"/>
      <c r="F349" s="32"/>
      <c r="G349" s="32"/>
      <c r="H349" s="32"/>
      <c r="I349" s="32"/>
      <c r="J349" s="32"/>
      <c r="K349" s="32"/>
      <c r="L349" s="32"/>
    </row>
    <row r="350" spans="2:12">
      <c r="B350" s="32"/>
      <c r="C350" s="32"/>
      <c r="D350" s="32"/>
      <c r="F350" s="32"/>
      <c r="G350" s="32"/>
      <c r="H350" s="32"/>
      <c r="I350" s="32"/>
      <c r="J350" s="32"/>
      <c r="K350" s="32"/>
      <c r="L350" s="32"/>
    </row>
    <row r="351" spans="2:12">
      <c r="B351" s="32"/>
      <c r="C351" s="32"/>
      <c r="D351" s="32"/>
      <c r="F351" s="32"/>
      <c r="G351" s="32"/>
      <c r="H351" s="32"/>
      <c r="I351" s="32"/>
      <c r="J351" s="32"/>
      <c r="K351" s="32"/>
      <c r="L351" s="32"/>
    </row>
    <row r="352" spans="2:12">
      <c r="B352" s="28" t="s">
        <v>109</v>
      </c>
      <c r="C352" s="46" t="s">
        <v>8</v>
      </c>
    </row>
    <row r="353" spans="2:11">
      <c r="B353" s="12" t="s">
        <v>110</v>
      </c>
      <c r="C353" s="30">
        <v>1</v>
      </c>
      <c r="G353" s="28" t="s">
        <v>111</v>
      </c>
      <c r="H353" s="28" t="s">
        <v>8</v>
      </c>
    </row>
    <row r="354" spans="2:11">
      <c r="B354" s="12" t="s">
        <v>112</v>
      </c>
      <c r="C354" s="30">
        <v>3</v>
      </c>
      <c r="G354" s="12" t="s">
        <v>35</v>
      </c>
      <c r="H354" s="30">
        <v>4</v>
      </c>
    </row>
    <row r="355" spans="2:11">
      <c r="B355" s="12" t="s">
        <v>113</v>
      </c>
      <c r="C355" s="30">
        <v>1</v>
      </c>
      <c r="G355" s="12" t="s">
        <v>114</v>
      </c>
      <c r="H355" s="30">
        <v>5</v>
      </c>
    </row>
    <row r="356" spans="2:11">
      <c r="B356" s="12" t="s">
        <v>115</v>
      </c>
      <c r="C356" s="30">
        <v>0</v>
      </c>
    </row>
    <row r="357" spans="2:11">
      <c r="B357" s="12" t="s">
        <v>116</v>
      </c>
      <c r="C357" s="30">
        <v>4</v>
      </c>
    </row>
    <row r="358" spans="2:11">
      <c r="G358" s="28" t="s">
        <v>111</v>
      </c>
      <c r="H358" s="28" t="s">
        <v>9</v>
      </c>
    </row>
    <row r="359" spans="2:11">
      <c r="B359" s="28" t="s">
        <v>109</v>
      </c>
      <c r="C359" s="28" t="s">
        <v>9</v>
      </c>
      <c r="G359" s="12" t="s">
        <v>35</v>
      </c>
      <c r="H359" s="20">
        <f>H354/$C$37</f>
        <v>0.44444444444444442</v>
      </c>
    </row>
    <row r="360" spans="2:11">
      <c r="B360" s="12" t="s">
        <v>110</v>
      </c>
      <c r="C360" s="20">
        <f>C353/$C$37</f>
        <v>0.1111111111111111</v>
      </c>
      <c r="F360" s="2"/>
      <c r="G360" s="12" t="s">
        <v>114</v>
      </c>
      <c r="H360" s="20">
        <f>H355/$C$37</f>
        <v>0.55555555555555558</v>
      </c>
    </row>
    <row r="361" spans="2:11">
      <c r="B361" s="12" t="s">
        <v>112</v>
      </c>
      <c r="C361" s="20">
        <f t="shared" ref="C361:C364" si="8">C354/$C$37</f>
        <v>0.33333333333333331</v>
      </c>
      <c r="F361" s="2"/>
      <c r="G361" s="33"/>
    </row>
    <row r="362" spans="2:11">
      <c r="B362" s="12" t="s">
        <v>113</v>
      </c>
      <c r="C362" s="20">
        <f t="shared" si="8"/>
        <v>0.1111111111111111</v>
      </c>
    </row>
    <row r="363" spans="2:11">
      <c r="B363" s="12" t="s">
        <v>115</v>
      </c>
      <c r="C363" s="20">
        <f t="shared" si="8"/>
        <v>0</v>
      </c>
    </row>
    <row r="364" spans="2:11">
      <c r="B364" s="12" t="s">
        <v>116</v>
      </c>
      <c r="C364" s="20">
        <f t="shared" si="8"/>
        <v>0.44444444444444442</v>
      </c>
    </row>
    <row r="368" spans="2:11" ht="15" customHeight="1">
      <c r="B368" s="89" t="s">
        <v>117</v>
      </c>
      <c r="C368" s="89"/>
      <c r="D368" s="89"/>
      <c r="F368" s="88" t="s">
        <v>118</v>
      </c>
      <c r="G368" s="88"/>
      <c r="H368" s="88"/>
      <c r="I368" s="88"/>
      <c r="J368" s="88"/>
      <c r="K368" s="88"/>
    </row>
    <row r="369" spans="2:11" ht="15" customHeight="1">
      <c r="B369" s="89"/>
      <c r="C369" s="89"/>
      <c r="D369" s="89"/>
      <c r="F369" s="88"/>
      <c r="G369" s="88"/>
      <c r="H369" s="88"/>
      <c r="I369" s="88"/>
      <c r="J369" s="88"/>
      <c r="K369" s="88"/>
    </row>
    <row r="370" spans="2:11" ht="15" customHeight="1">
      <c r="B370" s="89"/>
      <c r="C370" s="89"/>
      <c r="D370" s="89"/>
      <c r="F370" s="88"/>
      <c r="G370" s="88"/>
      <c r="H370" s="88"/>
      <c r="I370" s="88"/>
      <c r="J370" s="88"/>
      <c r="K370" s="88"/>
    </row>
    <row r="371" spans="2:11">
      <c r="F371" s="88"/>
      <c r="G371" s="88"/>
      <c r="H371" s="88"/>
      <c r="I371" s="88"/>
      <c r="J371" s="88"/>
      <c r="K371" s="88"/>
    </row>
    <row r="372" spans="2:11">
      <c r="B372" s="28" t="s">
        <v>119</v>
      </c>
      <c r="C372" s="28" t="s">
        <v>8</v>
      </c>
    </row>
    <row r="373" spans="2:11">
      <c r="B373" s="12" t="s">
        <v>35</v>
      </c>
      <c r="C373" s="30">
        <v>9</v>
      </c>
    </row>
    <row r="374" spans="2:11">
      <c r="B374" s="12" t="s">
        <v>114</v>
      </c>
      <c r="C374" s="30">
        <v>0</v>
      </c>
      <c r="H374" s="28" t="s">
        <v>119</v>
      </c>
      <c r="I374" s="28" t="s">
        <v>8</v>
      </c>
    </row>
    <row r="375" spans="2:11">
      <c r="H375" s="12" t="s">
        <v>35</v>
      </c>
      <c r="I375" s="30">
        <v>9</v>
      </c>
    </row>
    <row r="376" spans="2:11">
      <c r="H376" s="12" t="s">
        <v>114</v>
      </c>
      <c r="I376" s="30">
        <v>0</v>
      </c>
    </row>
    <row r="377" spans="2:11">
      <c r="B377" s="28" t="s">
        <v>119</v>
      </c>
      <c r="C377" s="28" t="s">
        <v>9</v>
      </c>
    </row>
    <row r="378" spans="2:11">
      <c r="B378" s="12" t="s">
        <v>35</v>
      </c>
      <c r="C378" s="20">
        <f>C373/$C$37</f>
        <v>1</v>
      </c>
    </row>
    <row r="379" spans="2:11">
      <c r="B379" s="12" t="s">
        <v>114</v>
      </c>
      <c r="C379" s="20">
        <f>C374/$C$37</f>
        <v>0</v>
      </c>
      <c r="H379" s="28" t="s">
        <v>119</v>
      </c>
      <c r="I379" s="28" t="s">
        <v>9</v>
      </c>
    </row>
    <row r="380" spans="2:11">
      <c r="H380" s="12" t="s">
        <v>35</v>
      </c>
      <c r="I380" s="20">
        <f>I375/$C$37</f>
        <v>1</v>
      </c>
    </row>
    <row r="381" spans="2:11">
      <c r="H381" s="12" t="s">
        <v>114</v>
      </c>
      <c r="I381" s="20">
        <f>I376/$C$37</f>
        <v>0</v>
      </c>
    </row>
    <row r="383" spans="2:11" ht="15" customHeight="1">
      <c r="B383" s="89" t="s">
        <v>120</v>
      </c>
      <c r="C383" s="89"/>
      <c r="D383" s="89"/>
    </row>
    <row r="384" spans="2:11">
      <c r="B384" s="89"/>
      <c r="C384" s="89"/>
      <c r="D384" s="89"/>
    </row>
    <row r="385" spans="2:4">
      <c r="B385" s="89"/>
      <c r="C385" s="89"/>
      <c r="D385" s="89"/>
    </row>
    <row r="387" spans="2:4">
      <c r="B387" s="28" t="s">
        <v>121</v>
      </c>
      <c r="C387" s="78" t="s">
        <v>8</v>
      </c>
      <c r="D387" s="78"/>
    </row>
    <row r="388" spans="2:4">
      <c r="B388" s="21">
        <v>1</v>
      </c>
      <c r="C388" s="87">
        <v>0</v>
      </c>
      <c r="D388" s="87"/>
    </row>
    <row r="389" spans="2:4">
      <c r="B389" s="21">
        <v>2</v>
      </c>
      <c r="C389" s="87">
        <v>0</v>
      </c>
      <c r="D389" s="87"/>
    </row>
    <row r="390" spans="2:4">
      <c r="B390" s="21">
        <v>3</v>
      </c>
      <c r="C390" s="87">
        <v>1</v>
      </c>
      <c r="D390" s="87"/>
    </row>
    <row r="391" spans="2:4">
      <c r="B391" s="21">
        <v>4</v>
      </c>
      <c r="C391" s="87">
        <v>7</v>
      </c>
      <c r="D391" s="87"/>
    </row>
    <row r="392" spans="2:4">
      <c r="B392" s="21">
        <v>5</v>
      </c>
      <c r="C392" s="87">
        <v>1</v>
      </c>
      <c r="D392" s="87"/>
    </row>
    <row r="394" spans="2:4">
      <c r="B394" s="28" t="s">
        <v>121</v>
      </c>
      <c r="C394" s="78" t="s">
        <v>9</v>
      </c>
      <c r="D394" s="78"/>
    </row>
    <row r="395" spans="2:4">
      <c r="B395" s="21">
        <v>1</v>
      </c>
      <c r="C395" s="65">
        <f>C388/$C$37</f>
        <v>0</v>
      </c>
      <c r="D395" s="65"/>
    </row>
    <row r="396" spans="2:4">
      <c r="B396" s="21">
        <v>2</v>
      </c>
      <c r="C396" s="65">
        <f t="shared" ref="C396:C399" si="9">C389/$C$37</f>
        <v>0</v>
      </c>
      <c r="D396" s="65"/>
    </row>
    <row r="397" spans="2:4">
      <c r="B397" s="21">
        <v>3</v>
      </c>
      <c r="C397" s="65">
        <f t="shared" si="9"/>
        <v>0.1111111111111111</v>
      </c>
      <c r="D397" s="65"/>
    </row>
    <row r="398" spans="2:4">
      <c r="B398" s="21">
        <v>4</v>
      </c>
      <c r="C398" s="65">
        <f t="shared" si="9"/>
        <v>0.77777777777777779</v>
      </c>
      <c r="D398" s="65"/>
    </row>
    <row r="399" spans="2:4">
      <c r="B399" s="21">
        <v>5</v>
      </c>
      <c r="C399" s="65">
        <f t="shared" si="9"/>
        <v>0.1111111111111111</v>
      </c>
      <c r="D399" s="65"/>
    </row>
    <row r="404" spans="2:10" ht="15.75">
      <c r="B404" s="7" t="s">
        <v>122</v>
      </c>
    </row>
    <row r="406" spans="2:10">
      <c r="B406" s="78" t="s">
        <v>123</v>
      </c>
      <c r="C406" s="78"/>
      <c r="D406" s="78"/>
      <c r="E406" s="78"/>
      <c r="F406" s="78"/>
      <c r="G406" s="78"/>
      <c r="H406" s="78"/>
      <c r="I406" s="78"/>
      <c r="J406" s="78"/>
    </row>
    <row r="407" spans="2:10">
      <c r="B407" s="47" t="s">
        <v>212</v>
      </c>
      <c r="C407" s="34"/>
      <c r="D407" s="34"/>
      <c r="E407" s="34"/>
      <c r="F407" s="34"/>
      <c r="G407" s="34"/>
      <c r="H407" s="34"/>
      <c r="I407" s="50"/>
      <c r="J407" s="35"/>
    </row>
    <row r="408" spans="2:10">
      <c r="B408" s="47" t="s">
        <v>213</v>
      </c>
      <c r="C408" s="2"/>
      <c r="D408" s="2"/>
      <c r="E408" s="2"/>
      <c r="F408" s="2"/>
      <c r="G408" s="2"/>
      <c r="H408" s="2"/>
      <c r="I408" s="2"/>
      <c r="J408" s="35"/>
    </row>
    <row r="409" spans="2:10">
      <c r="B409" s="47" t="s">
        <v>214</v>
      </c>
      <c r="C409" s="2"/>
      <c r="D409" s="2"/>
      <c r="E409" s="2"/>
      <c r="F409" s="2"/>
      <c r="G409" s="2"/>
      <c r="H409" s="2"/>
      <c r="I409" s="2"/>
      <c r="J409" s="35"/>
    </row>
    <row r="410" spans="2:10">
      <c r="B410" s="47" t="s">
        <v>215</v>
      </c>
      <c r="C410" s="2"/>
      <c r="D410" s="2"/>
      <c r="E410" s="2"/>
      <c r="F410" s="2"/>
      <c r="G410" s="2"/>
      <c r="H410" s="2"/>
      <c r="I410" s="2"/>
      <c r="J410" s="35"/>
    </row>
    <row r="411" spans="2:10">
      <c r="B411" s="47" t="s">
        <v>216</v>
      </c>
      <c r="C411" s="2"/>
      <c r="D411" s="2"/>
      <c r="E411" s="2"/>
      <c r="F411" s="2"/>
      <c r="G411" s="2"/>
      <c r="H411" s="2"/>
      <c r="I411" s="2"/>
      <c r="J411" s="35"/>
    </row>
    <row r="412" spans="2:10">
      <c r="B412" s="47" t="s">
        <v>217</v>
      </c>
      <c r="C412" s="2"/>
      <c r="D412" s="2"/>
      <c r="E412" s="2"/>
      <c r="F412" s="2"/>
      <c r="G412" s="2"/>
      <c r="H412" s="2"/>
      <c r="I412" s="2"/>
      <c r="J412" s="35"/>
    </row>
    <row r="413" spans="2:10">
      <c r="B413" s="47" t="s">
        <v>60</v>
      </c>
      <c r="C413" s="2"/>
      <c r="D413" s="2"/>
      <c r="E413" s="2"/>
      <c r="F413" s="2"/>
      <c r="G413" s="2"/>
      <c r="H413" s="2"/>
      <c r="I413" s="2"/>
      <c r="J413" s="35"/>
    </row>
    <row r="414" spans="2:10">
      <c r="B414" s="47" t="s">
        <v>218</v>
      </c>
      <c r="C414" s="2"/>
      <c r="D414" s="2"/>
      <c r="E414" s="2"/>
      <c r="F414" s="2"/>
      <c r="G414" s="2"/>
      <c r="H414" s="2"/>
      <c r="I414" s="48"/>
      <c r="J414" s="36"/>
    </row>
    <row r="415" spans="2:10">
      <c r="B415" s="49" t="s">
        <v>219</v>
      </c>
      <c r="C415" s="37"/>
      <c r="D415" s="37"/>
      <c r="E415" s="37"/>
      <c r="F415" s="37"/>
      <c r="G415" s="37"/>
      <c r="H415" s="37"/>
      <c r="I415" s="37"/>
      <c r="J415" s="38"/>
    </row>
    <row r="416" spans="2:10">
      <c r="B416" s="2"/>
      <c r="C416" s="2"/>
      <c r="D416" s="2"/>
      <c r="E416" s="2"/>
      <c r="F416" s="2"/>
      <c r="G416" s="2"/>
      <c r="H416" s="2"/>
      <c r="J416" s="35"/>
    </row>
    <row r="417" spans="2:10">
      <c r="B417" s="2"/>
      <c r="C417" s="2"/>
      <c r="D417" s="2"/>
      <c r="E417" s="2"/>
      <c r="F417" s="2"/>
      <c r="G417" s="2"/>
      <c r="H417" s="2"/>
      <c r="J417" s="35"/>
    </row>
    <row r="418" spans="2:10">
      <c r="B418" s="2"/>
      <c r="C418" s="2"/>
      <c r="D418" s="2"/>
      <c r="E418" s="2"/>
      <c r="F418" s="2"/>
      <c r="G418" s="2"/>
      <c r="H418" s="2"/>
      <c r="J418" s="35"/>
    </row>
    <row r="419" spans="2:10">
      <c r="B419" s="2"/>
      <c r="C419" s="2"/>
      <c r="D419" s="2"/>
      <c r="E419" s="2"/>
      <c r="F419" s="2"/>
      <c r="G419" s="2"/>
      <c r="H419" s="2"/>
      <c r="J419" s="35"/>
    </row>
    <row r="420" spans="2:10">
      <c r="B420" s="2"/>
      <c r="C420" s="2"/>
      <c r="D420" s="2"/>
      <c r="E420" s="2"/>
      <c r="F420" s="2"/>
      <c r="G420" s="2"/>
      <c r="H420" s="2"/>
      <c r="J420" s="35"/>
    </row>
    <row r="421" spans="2:10">
      <c r="B421" s="2"/>
      <c r="C421" s="2"/>
      <c r="D421" s="2"/>
      <c r="E421" s="2"/>
      <c r="F421" s="2"/>
      <c r="G421" s="2"/>
      <c r="H421" s="2"/>
      <c r="J421" s="35"/>
    </row>
    <row r="422" spans="2:10">
      <c r="B422" s="2"/>
      <c r="C422" s="2"/>
      <c r="D422" s="2"/>
      <c r="E422" s="2"/>
      <c r="F422" s="2"/>
      <c r="G422" s="2"/>
      <c r="H422" s="2"/>
      <c r="J422" s="35"/>
    </row>
    <row r="423" spans="2:10">
      <c r="B423" s="2"/>
      <c r="C423" s="2"/>
      <c r="D423" s="2"/>
      <c r="E423" s="2"/>
      <c r="F423" s="2"/>
      <c r="G423" s="2"/>
      <c r="H423" s="2"/>
      <c r="J423" s="35"/>
    </row>
    <row r="424" spans="2:10">
      <c r="B424" s="2"/>
      <c r="C424" s="2"/>
      <c r="D424" s="2"/>
      <c r="E424" s="2"/>
      <c r="F424" s="2"/>
      <c r="G424" s="2"/>
      <c r="H424" s="2"/>
      <c r="J424" s="35"/>
    </row>
    <row r="425" spans="2:10">
      <c r="B425" s="2"/>
      <c r="C425" s="2"/>
      <c r="D425" s="2"/>
      <c r="E425" s="2"/>
      <c r="F425" s="2"/>
      <c r="G425" s="2"/>
      <c r="H425" s="2"/>
      <c r="J425" s="35"/>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I429" s="37"/>
      <c r="J429" s="38"/>
    </row>
  </sheetData>
  <mergeCells count="109">
    <mergeCell ref="C396:D396"/>
    <mergeCell ref="C397:D397"/>
    <mergeCell ref="C398:D398"/>
    <mergeCell ref="C399:D399"/>
    <mergeCell ref="B406:J406"/>
    <mergeCell ref="C389:D389"/>
    <mergeCell ref="C390:D390"/>
    <mergeCell ref="C391:D391"/>
    <mergeCell ref="C392:D392"/>
    <mergeCell ref="C394:D394"/>
    <mergeCell ref="C395:D395"/>
    <mergeCell ref="F346:I348"/>
    <mergeCell ref="B368:D370"/>
    <mergeCell ref="F368:K371"/>
    <mergeCell ref="B383:D385"/>
    <mergeCell ref="C387:D387"/>
    <mergeCell ref="C388:D388"/>
    <mergeCell ref="B334:E334"/>
    <mergeCell ref="B335:E335"/>
    <mergeCell ref="B336:E336"/>
    <mergeCell ref="B337:E337"/>
    <mergeCell ref="B346:D349"/>
    <mergeCell ref="B269:D269"/>
    <mergeCell ref="B329:E329"/>
    <mergeCell ref="B330:E330"/>
    <mergeCell ref="B331:E331"/>
    <mergeCell ref="B332:E332"/>
    <mergeCell ref="B333:E333"/>
    <mergeCell ref="B263:D263"/>
    <mergeCell ref="B264:D264"/>
    <mergeCell ref="B265:D265"/>
    <mergeCell ref="B266:D266"/>
    <mergeCell ref="B267:D267"/>
    <mergeCell ref="B268:D268"/>
    <mergeCell ref="B231:D231"/>
    <mergeCell ref="H231:I231"/>
    <mergeCell ref="B232:D232"/>
    <mergeCell ref="H232:I232"/>
    <mergeCell ref="B261:D261"/>
    <mergeCell ref="B262:D262"/>
    <mergeCell ref="B220:D220"/>
    <mergeCell ref="B221:D221"/>
    <mergeCell ref="B229:D229"/>
    <mergeCell ref="H229:I229"/>
    <mergeCell ref="B230:D230"/>
    <mergeCell ref="H230:I230"/>
    <mergeCell ref="B214:D214"/>
    <mergeCell ref="B215:D215"/>
    <mergeCell ref="B216:D216"/>
    <mergeCell ref="B217:D217"/>
    <mergeCell ref="B218:D218"/>
    <mergeCell ref="B219:D219"/>
    <mergeCell ref="B198:D198"/>
    <mergeCell ref="B199:D199"/>
    <mergeCell ref="B200:D200"/>
    <mergeCell ref="B201:D201"/>
    <mergeCell ref="B202:D202"/>
    <mergeCell ref="B213:D213"/>
    <mergeCell ref="B171:C171"/>
    <mergeCell ref="B193:C193"/>
    <mergeCell ref="B194:C194"/>
    <mergeCell ref="B195:C195"/>
    <mergeCell ref="B196:C196"/>
    <mergeCell ref="B197:D197"/>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B14" sqref="B14:F22"/>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1" t="s">
        <v>126</v>
      </c>
      <c r="C14" s="91"/>
      <c r="D14" s="91"/>
      <c r="E14" s="91"/>
      <c r="F14" s="91"/>
    </row>
    <row r="15" spans="2:6">
      <c r="B15" s="91"/>
      <c r="C15" s="91"/>
      <c r="D15" s="91"/>
      <c r="E15" s="91"/>
      <c r="F15" s="91"/>
    </row>
    <row r="16" spans="2:6">
      <c r="B16" s="91"/>
      <c r="C16" s="91"/>
      <c r="D16" s="91"/>
      <c r="E16" s="91"/>
      <c r="F16" s="91"/>
    </row>
    <row r="17" spans="2:6">
      <c r="B17" s="91"/>
      <c r="C17" s="91"/>
      <c r="D17" s="91"/>
      <c r="E17" s="91"/>
      <c r="F17" s="91"/>
    </row>
    <row r="18" spans="2:6">
      <c r="B18" s="91"/>
      <c r="C18" s="91"/>
      <c r="D18" s="91"/>
      <c r="E18" s="91"/>
      <c r="F18" s="91"/>
    </row>
    <row r="19" spans="2:6">
      <c r="B19" s="91"/>
      <c r="C19" s="91"/>
      <c r="D19" s="91"/>
      <c r="E19" s="91"/>
      <c r="F19" s="91"/>
    </row>
    <row r="20" spans="2:6">
      <c r="B20" s="91"/>
      <c r="C20" s="91"/>
      <c r="D20" s="91"/>
      <c r="E20" s="91"/>
      <c r="F20" s="91"/>
    </row>
    <row r="21" spans="2:6">
      <c r="B21" s="91"/>
      <c r="C21" s="91"/>
      <c r="D21" s="91"/>
      <c r="E21" s="91"/>
      <c r="F21" s="91"/>
    </row>
    <row r="22" spans="2:6">
      <c r="B22" s="91"/>
      <c r="C22" s="91"/>
      <c r="D22" s="91"/>
      <c r="E22" s="91"/>
      <c r="F22" s="91"/>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2018-10-30T13:32:49Z</dcterms:modified>
</cp:coreProperties>
</file>