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Brigitte Angelica\Desktop\Gestión de Egresados\Autoevaluación\Posgrado\Maestría en Ingeniería de Sistemas\"/>
    </mc:Choice>
  </mc:AlternateContent>
  <xr:revisionPtr revIDLastSave="0" documentId="13_ncr:1_{11719C4A-CB22-4384-9704-ECEBAAFD23E1}" xr6:coauthVersionLast="45" xr6:coauthVersionMax="45" xr10:uidLastSave="{00000000-0000-0000-0000-000000000000}"/>
  <bookViews>
    <workbookView xWindow="-120" yWindow="-120" windowWidth="29040" windowHeight="15840" xr2:uid="{00000000-000D-0000-FFFF-FFFF00000000}"/>
  </bookViews>
  <sheets>
    <sheet name="Presentación" sheetId="1" r:id="rId1"/>
    <sheet name="Informe hasta el 2018" sheetId="7" r:id="rId2"/>
    <sheet name="Egresados 2020" sheetId="4" r:id="rId3"/>
    <sheet name="Empleadores" sheetId="3" r:id="rId4"/>
    <sheet name="OLE" sheetId="5" r:id="rId5"/>
  </sheets>
  <externalReferences>
    <externalReference r:id="rId6"/>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22" i="7" l="1"/>
  <c r="C405" i="7"/>
  <c r="C388" i="7"/>
  <c r="H385" i="7"/>
  <c r="C315" i="7"/>
  <c r="E258" i="7"/>
  <c r="F258" i="7" s="1"/>
  <c r="J258" i="7" s="1"/>
  <c r="F257" i="7"/>
  <c r="J257" i="7" s="1"/>
  <c r="D222" i="7"/>
  <c r="C196" i="7"/>
  <c r="D195" i="7" s="1"/>
  <c r="E128" i="7"/>
  <c r="E125" i="7"/>
  <c r="E123" i="7"/>
  <c r="C90" i="7"/>
  <c r="C63" i="7"/>
  <c r="D63" i="7" s="1"/>
  <c r="G63" i="7" s="1"/>
  <c r="D62" i="7"/>
  <c r="G62" i="7" s="1"/>
  <c r="D61" i="7"/>
  <c r="G61" i="7" s="1"/>
  <c r="D60" i="7"/>
  <c r="G60" i="7" s="1"/>
  <c r="D37" i="7"/>
  <c r="G37" i="7" s="1"/>
  <c r="C37" i="7"/>
  <c r="C425" i="7" s="1"/>
  <c r="G35" i="7"/>
  <c r="D35" i="7"/>
  <c r="D192" i="7" l="1"/>
  <c r="D86" i="7"/>
  <c r="G86" i="7" s="1"/>
  <c r="D88" i="7"/>
  <c r="G88" i="7" s="1"/>
  <c r="K123" i="7"/>
  <c r="K125" i="7"/>
  <c r="D189" i="7"/>
  <c r="D193" i="7"/>
  <c r="D196" i="7"/>
  <c r="C312" i="7"/>
  <c r="C316" i="7"/>
  <c r="C386" i="7"/>
  <c r="C389" i="7"/>
  <c r="I406" i="7"/>
  <c r="C423" i="7"/>
  <c r="D90" i="7"/>
  <c r="G90" i="7" s="1"/>
  <c r="E124" i="7"/>
  <c r="E126" i="7"/>
  <c r="D190" i="7"/>
  <c r="D194" i="7"/>
  <c r="E220" i="7"/>
  <c r="E222" i="7" s="1"/>
  <c r="F256" i="7"/>
  <c r="J256" i="7" s="1"/>
  <c r="C313" i="7"/>
  <c r="C336" i="7"/>
  <c r="H386" i="7"/>
  <c r="C390" i="7"/>
  <c r="I407" i="7"/>
  <c r="C424" i="7"/>
  <c r="D36" i="7"/>
  <c r="G36" i="7" s="1"/>
  <c r="D87" i="7"/>
  <c r="G87" i="7" s="1"/>
  <c r="D89" i="7"/>
  <c r="G89" i="7" s="1"/>
  <c r="K124" i="7"/>
  <c r="E127" i="7"/>
  <c r="D191" i="7"/>
  <c r="E221" i="7"/>
  <c r="C314" i="7"/>
  <c r="C337" i="7"/>
  <c r="C387" i="7"/>
  <c r="C404" i="7"/>
  <c r="C421" i="7"/>
  <c r="C264" i="4" l="1"/>
  <c r="E261" i="4" s="1"/>
  <c r="C250" i="4"/>
  <c r="D249" i="4" s="1"/>
  <c r="C237" i="4"/>
  <c r="D235" i="4" s="1"/>
  <c r="C222" i="4"/>
  <c r="D220" i="4" s="1"/>
  <c r="E210" i="4"/>
  <c r="F205" i="4" s="1"/>
  <c r="E125" i="4"/>
  <c r="E130" i="4" s="1"/>
  <c r="C95" i="4"/>
  <c r="D94" i="4" s="1"/>
  <c r="D185" i="4"/>
  <c r="E184" i="4" s="1"/>
  <c r="C68" i="4"/>
  <c r="D67" i="4" s="1"/>
  <c r="C42" i="4"/>
  <c r="D248" i="4" l="1"/>
  <c r="D250" i="4" s="1"/>
  <c r="E262" i="4"/>
  <c r="E259" i="4"/>
  <c r="E260" i="4"/>
  <c r="E263" i="4"/>
  <c r="D236" i="4"/>
  <c r="D237" i="4" s="1"/>
  <c r="D219" i="4"/>
  <c r="D218" i="4"/>
  <c r="D221" i="4"/>
  <c r="F207" i="4"/>
  <c r="F204" i="4"/>
  <c r="F203" i="4"/>
  <c r="F209" i="4"/>
  <c r="F206" i="4"/>
  <c r="F208" i="4"/>
  <c r="E183" i="4"/>
  <c r="E185" i="4" s="1"/>
  <c r="D40" i="4"/>
  <c r="D65" i="4"/>
  <c r="D66" i="4"/>
  <c r="D41" i="4"/>
  <c r="E133" i="4"/>
  <c r="E131" i="4"/>
  <c r="E132" i="4"/>
  <c r="E129" i="4"/>
  <c r="E134" i="4"/>
  <c r="D92" i="4"/>
  <c r="D91" i="4"/>
  <c r="D93" i="4"/>
  <c r="D95" i="4"/>
  <c r="D68" i="4"/>
  <c r="D42" i="4"/>
  <c r="E264" i="4" l="1"/>
  <c r="D222" i="4"/>
  <c r="F210" i="4"/>
</calcChain>
</file>

<file path=xl/sharedStrings.xml><?xml version="1.0" encoding="utf-8"?>
<sst xmlns="http://schemas.openxmlformats.org/spreadsheetml/2006/main" count="1164" uniqueCount="524">
  <si>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</si>
  <si>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</si>
  <si>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</si>
  <si>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</si>
  <si>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</si>
  <si>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</si>
  <si>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</si>
  <si>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</si>
  <si>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</si>
  <si>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</si>
  <si>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</si>
  <si>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</si>
  <si>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</si>
  <si>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</si>
  <si>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</si>
  <si>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</si>
  <si>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</si>
  <si>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</si>
  <si>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</si>
  <si>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</si>
  <si>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</si>
  <si>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</si>
  <si>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</si>
  <si>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</si>
  <si>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</si>
  <si>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</si>
  <si>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</si>
  <si>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</si>
  <si>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</si>
  <si>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</si>
  <si>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</si>
  <si>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</si>
  <si>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</si>
  <si>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</si>
  <si>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</si>
  <si>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</si>
  <si>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</si>
  <si>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</si>
  <si>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</si>
  <si>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</si>
  <si>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</si>
  <si>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</si>
  <si>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</si>
  <si>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</si>
  <si>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</si>
  <si>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</si>
  <si>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</si>
  <si>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</si>
  <si>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</si>
  <si>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</si>
  <si>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</si>
  <si>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</si>
  <si>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</si>
  <si>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</si>
  <si>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</si>
  <si>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</si>
  <si>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</si>
  <si>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</si>
  <si>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</si>
  <si>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</si>
  <si>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</si>
  <si>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</si>
  <si>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</si>
  <si>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</si>
  <si>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</si>
  <si>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</si>
  <si>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</si>
  <si>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</si>
  <si>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</si>
  <si>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</si>
  <si>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</si>
  <si>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</si>
  <si>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</si>
  <si>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</si>
  <si>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</si>
  <si>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</si>
  <si>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</si>
  <si>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</si>
  <si>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</si>
  <si>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</si>
  <si>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</si>
  <si>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</si>
  <si>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</si>
  <si>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</si>
  <si>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</si>
  <si>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</si>
  <si>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</si>
  <si>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</si>
  <si>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</si>
  <si>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</si>
  <si>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</si>
  <si>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</si>
  <si>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</si>
  <si>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</si>
  <si>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</si>
  <si>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</si>
  <si>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</si>
  <si>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</si>
  <si>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</si>
  <si>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</si>
  <si>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</si>
  <si>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</si>
  <si>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</si>
  <si>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</si>
  <si>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</si>
  <si>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</si>
  <si>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</si>
  <si>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</si>
  <si>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</si>
  <si>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</si>
  <si>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</si>
  <si>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</si>
  <si>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</si>
  <si>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</si>
  <si>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</si>
  <si>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</si>
  <si>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</si>
  <si>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</si>
  <si>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</si>
  <si>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</si>
  <si>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</si>
  <si>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</si>
  <si>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</si>
  <si>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</si>
  <si>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</si>
  <si>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</si>
  <si>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</si>
  <si>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</si>
  <si>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</si>
  <si>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</si>
  <si>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</si>
  <si>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</si>
  <si>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</si>
  <si>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</si>
  <si>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</si>
  <si>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</si>
  <si>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</si>
  <si>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</si>
  <si>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</si>
  <si>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</si>
  <si>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</si>
  <si>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</si>
  <si>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</si>
  <si>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</si>
  <si>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</si>
  <si>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</si>
  <si>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</si>
  <si>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</si>
  <si>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</si>
  <si>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Empleado del gobierno	  </t>
  </si>
  <si>
    <t>entre 4 SMLV y menos de 5 SMLV</t>
  </si>
  <si>
    <t>Risaralda</t>
  </si>
  <si>
    <t>pereira</t>
  </si>
  <si>
    <t>colombia</t>
  </si>
  <si>
    <t>Ocupaciones en Ciencias Sociales, Educación, Servicios Gubernamentales y Religión</t>
  </si>
  <si>
    <t>Contrato a término indefinido</t>
  </si>
  <si>
    <t>entre 2 SMLV y menos de 3 SMLV</t>
  </si>
  <si>
    <t>Docencia</t>
  </si>
  <si>
    <t>Docente</t>
  </si>
  <si>
    <t>Coordinador</t>
  </si>
  <si>
    <t>Pereira</t>
  </si>
  <si>
    <t>Colombia</t>
  </si>
  <si>
    <t>SIN RESPUESTA</t>
  </si>
  <si>
    <t xml:space="preserve">Trabajador  independiente    (Sector público o privado)  </t>
  </si>
  <si>
    <t>Universidad Tecnológica de Pereira</t>
  </si>
  <si>
    <t>Contrato a término fijo</t>
  </si>
  <si>
    <t>COLOMBIA</t>
  </si>
  <si>
    <t xml:space="preserve">Empleado de empresa particular  </t>
  </si>
  <si>
    <t>más de 6 SMLV</t>
  </si>
  <si>
    <t>entre 1 SMLV y menos de 2 SMLV</t>
  </si>
  <si>
    <t>RISARALDA</t>
  </si>
  <si>
    <t>PEREIRA</t>
  </si>
  <si>
    <t>docencia</t>
  </si>
  <si>
    <t>Rector</t>
  </si>
  <si>
    <t>Docente de aula</t>
  </si>
  <si>
    <t>entre 3 SMLV y menos de 4 SMLV</t>
  </si>
  <si>
    <t>docente</t>
  </si>
  <si>
    <t xml:space="preserve">Privada 	</t>
  </si>
  <si>
    <t>coordinador</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</si>
  <si>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</si>
  <si>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</si>
  <si>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</si>
  <si>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</si>
  <si>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</si>
  <si>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</si>
  <si>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</si>
  <si>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</si>
  <si>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</si>
  <si>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</si>
  <si>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</si>
  <si>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</si>
  <si>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</si>
  <si>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</si>
  <si>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t>
  </si>
  <si>
    <t xml:space="preserve">Si tiene sugerencias para mejorar la calidad de la formación 
académica, por favor menciónelas </t>
  </si>
  <si>
    <t>4</t>
  </si>
  <si>
    <t xml:space="preserve">¿Qué competencias adicionales considera que requiere un 
egresado de la UTP ? </t>
  </si>
  <si>
    <t>Nombre de la organización:</t>
  </si>
  <si>
    <t>La Julita</t>
  </si>
  <si>
    <t>Empleado</t>
  </si>
  <si>
    <t>Área educativa</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</si>
  <si>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</si>
  <si>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</si>
  <si>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</si>
  <si>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</si>
  <si>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</si>
  <si>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</si>
  <si>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</si>
  <si>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</si>
  <si>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</si>
  <si>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</si>
  <si>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risaralda</t>
  </si>
  <si>
    <t>Servicios Sociales y de Salud</t>
  </si>
  <si>
    <t>La Virginia</t>
  </si>
  <si>
    <t>Magisterio</t>
  </si>
  <si>
    <t>Caldas</t>
  </si>
  <si>
    <t>Manizales</t>
  </si>
  <si>
    <t>No tengo sugerencias</t>
  </si>
  <si>
    <t>ninguna</t>
  </si>
  <si>
    <t>contactenos@pereira.gov.co</t>
  </si>
  <si>
    <t>Maestría en Ingeniería de Sistemas y Computación</t>
  </si>
  <si>
    <t>Total graduados: 51</t>
  </si>
  <si>
    <t>Total egresados encuestados: 34</t>
  </si>
  <si>
    <t>Universidad Tecnologica de Pereira</t>
  </si>
  <si>
    <t>caos@utp.edu.co</t>
  </si>
  <si>
    <t>Programa de Ingenieria de Sistemas</t>
  </si>
  <si>
    <t>Director</t>
  </si>
  <si>
    <t>Uniremington</t>
  </si>
  <si>
    <t>Cra. 6 #20-43</t>
  </si>
  <si>
    <t>scaicedo@utp.edu.co</t>
  </si>
  <si>
    <t>Sistemas</t>
  </si>
  <si>
    <t>Universidad Tecnológica de Pereria</t>
  </si>
  <si>
    <t>Carrera 27 #10-02 Barrio Alamos - Risaralda - Colombia</t>
  </si>
  <si>
    <t>+57 6 3137300</t>
  </si>
  <si>
    <t>contactenos@utp.edu.co</t>
  </si>
  <si>
    <t>Ocupaciones en Finanzas y administración</t>
  </si>
  <si>
    <t>Ingeniería de sistemas</t>
  </si>
  <si>
    <t>Catedrático</t>
  </si>
  <si>
    <t>Instituto Técnico Superior de Pereira</t>
  </si>
  <si>
    <t>Carrera 27 No. 10-20 Contiguo a la Universidad Tecnológica de Pereira</t>
  </si>
  <si>
    <t>321 3756</t>
  </si>
  <si>
    <t>info@itspereira.edu.co</t>
  </si>
  <si>
    <t>Especialidad de Informatica</t>
  </si>
  <si>
    <t>Risalralda</t>
  </si>
  <si>
    <t>Secretaria Educacion de Risaralda</t>
  </si>
  <si>
    <t>Gobernacion de Risaralda</t>
  </si>
  <si>
    <t>grie.bernardo@risaralda.gov.co</t>
  </si>
  <si>
    <t>I.E Bernardo Arias Tujillo</t>
  </si>
  <si>
    <t>Audifarma SA</t>
  </si>
  <si>
    <t>Cll 105 No 14-140 Zona Industrial de Occidente</t>
  </si>
  <si>
    <t>servicliente@audifarma.com.co</t>
  </si>
  <si>
    <t>Gestión del Conocimiento</t>
  </si>
  <si>
    <t>Coordinador Gestión del Conocimiento</t>
  </si>
  <si>
    <t>Gerente de Gestión Humana y del Conocimiento</t>
  </si>
  <si>
    <t>NOVATEC SOLUTIONS LTDA</t>
  </si>
  <si>
    <t>CRA 67 #167-61</t>
  </si>
  <si>
    <t>(091) 6680339</t>
  </si>
  <si>
    <t>dina.ortiz@novatec.com.co</t>
  </si>
  <si>
    <t>Ocupaciones en Ventas y Servicios</t>
  </si>
  <si>
    <t>entre 5 SMLV y menos de 6 SMLV</t>
  </si>
  <si>
    <t>Gestión de Desarrollo</t>
  </si>
  <si>
    <t>Coordinadora de Proyectos</t>
  </si>
  <si>
    <t>Gerente de proyectos</t>
  </si>
  <si>
    <t>Cundinamarca</t>
  </si>
  <si>
    <t>Bogotá</t>
  </si>
  <si>
    <t>Secretaría de Educación Municipal</t>
  </si>
  <si>
    <t>Alcaldía municipal Pereira</t>
  </si>
  <si>
    <t>inesancoord@gmail.com</t>
  </si>
  <si>
    <t>Institución Educativa San Nicolás</t>
  </si>
  <si>
    <t>Docente de Informática</t>
  </si>
  <si>
    <t>Secretaría de Educación</t>
  </si>
  <si>
    <t>Cr 7 #18-55 Piso 8 Palacio Municipal</t>
  </si>
  <si>
    <t>despachoeducacion@pereira.gov.co</t>
  </si>
  <si>
    <t>EasySolutions</t>
  </si>
  <si>
    <t>Carrera 13A No. 98-21, Of. 401</t>
  </si>
  <si>
    <t>jgutierrez@easysol.net</t>
  </si>
  <si>
    <t>Ocupaciones de Procesamiento, Fabricación y Ensamble</t>
  </si>
  <si>
    <t>Industrias Manufactureras</t>
  </si>
  <si>
    <t>Research and Development</t>
  </si>
  <si>
    <t>Software Engineer</t>
  </si>
  <si>
    <t>Technical Product Manager</t>
  </si>
  <si>
    <t>Bogota</t>
  </si>
  <si>
    <t>Vereda la Julita</t>
  </si>
  <si>
    <t>Programa Ingeniería de Sistemas y Computación</t>
  </si>
  <si>
    <t>Docente Transitorio Tiempo Completo</t>
  </si>
  <si>
    <t>Director Programa</t>
  </si>
  <si>
    <t>COGNIZANT</t>
  </si>
  <si>
    <t>AVENIDA CHILE CON CALLE 10</t>
  </si>
  <si>
    <t>juan.gomez@chubb.com</t>
  </si>
  <si>
    <t>Otras Actividades de Servicios Comunitarios, Sociales y Personales</t>
  </si>
  <si>
    <t>Sistemas Informatica</t>
  </si>
  <si>
    <t>Programador</t>
  </si>
  <si>
    <t>Lider Tecnico</t>
  </si>
  <si>
    <t>Lucasian Labs</t>
  </si>
  <si>
    <t>carrera 8 #22-25 piso 2</t>
  </si>
  <si>
    <t>services@lucasian.com</t>
  </si>
  <si>
    <t>Transporte, Almacenamiento y Comunicaciones</t>
  </si>
  <si>
    <t>desarrollo</t>
  </si>
  <si>
    <t>Gerente</t>
  </si>
  <si>
    <t>Audifarma S.A.</t>
  </si>
  <si>
    <t>Calle 105 numero 14140</t>
  </si>
  <si>
    <t>waltero@audifarma.com.co</t>
  </si>
  <si>
    <t>Ocupaciones en Ciencias Naturales, Aplicadas y relacionadas</t>
  </si>
  <si>
    <t>TIC</t>
  </si>
  <si>
    <t>Ingeniero de Desarrollo</t>
  </si>
  <si>
    <t>Coordinador de Sistemas</t>
  </si>
  <si>
    <t>Aguas y Aguas De Pereira</t>
  </si>
  <si>
    <t>Torre Central</t>
  </si>
  <si>
    <t>pcvelasquez@aguasyaguas.com.co</t>
  </si>
  <si>
    <t>Ocupaciones de Dirección y Gerencia</t>
  </si>
  <si>
    <t xml:space="preserve">De Economía Mixta    </t>
  </si>
  <si>
    <t>TI</t>
  </si>
  <si>
    <t>Director de TI</t>
  </si>
  <si>
    <t>Colonmbia</t>
  </si>
  <si>
    <t>Calle 105 # 14 - 140 Zona Industrial de Occidente - Belmonte</t>
  </si>
  <si>
    <t>catalina.segura@audifarma.com.co</t>
  </si>
  <si>
    <t>Ingeniera de Desarrollo</t>
  </si>
  <si>
    <t>Coordinador TIC</t>
  </si>
  <si>
    <t>Indra Sistemas S.A</t>
  </si>
  <si>
    <t>cra 17 # 12-124 Pinares</t>
  </si>
  <si>
    <t>capenar@indracompany.com</t>
  </si>
  <si>
    <t>Suministros de Electricidad, Gas y Agua</t>
  </si>
  <si>
    <t>Producción - Software Labs</t>
  </si>
  <si>
    <t>Ingeniero de Software</t>
  </si>
  <si>
    <t>Gerente de Proyecto</t>
  </si>
  <si>
    <t>Institucion educativa Gonzalo Mejia Echeverry</t>
  </si>
  <si>
    <t>Vereda La una Altagracia</t>
  </si>
  <si>
    <t>gonzalomejiaecheverry@gmail.com</t>
  </si>
  <si>
    <t>Docedencia</t>
  </si>
  <si>
    <t>Docente area de tecnolgia e Informatica</t>
  </si>
  <si>
    <t xml:space="preserve">Carrera 27 #10-02 Barrio Alamos </t>
  </si>
  <si>
    <t>alejorodasvasquez@gmail.com</t>
  </si>
  <si>
    <t>Programa Ingenieria de Sistemas y Computacion</t>
  </si>
  <si>
    <t>Docente catedratico</t>
  </si>
  <si>
    <t>Carlos Augusto Meneses</t>
  </si>
  <si>
    <t>universidad catolica de pereira</t>
  </si>
  <si>
    <t>calle 19-29-80</t>
  </si>
  <si>
    <t>nestoralzate@hotmail.com</t>
  </si>
  <si>
    <t>director del programa</t>
  </si>
  <si>
    <t>pereria</t>
  </si>
  <si>
    <t>Universidad Católica de Manizales</t>
  </si>
  <si>
    <t>Carrera 23 No. 60 - 63</t>
  </si>
  <si>
    <t xml:space="preserve"> 893 30 50</t>
  </si>
  <si>
    <t>direxco@ucm.edu.co</t>
  </si>
  <si>
    <t>Facultad de Ingeniería y arquitectura</t>
  </si>
  <si>
    <t>Docente instructor</t>
  </si>
  <si>
    <t>Coordinador de programa</t>
  </si>
  <si>
    <t>Universidad Sucolombiana</t>
  </si>
  <si>
    <t>Avenida Pastrana Borrero - Carrera 1</t>
  </si>
  <si>
    <t>(57) (8) 8754753</t>
  </si>
  <si>
    <t>ingandresanaya@gmail.com</t>
  </si>
  <si>
    <t>Ingeniería de Software</t>
  </si>
  <si>
    <t>Profesor de Tiempo Completo</t>
  </si>
  <si>
    <t>Huila</t>
  </si>
  <si>
    <t>Neiva</t>
  </si>
  <si>
    <t>Alcaldía Municipal Piso 8</t>
  </si>
  <si>
    <t>TATA</t>
  </si>
  <si>
    <t>Cr51 45-97</t>
  </si>
  <si>
    <t>4 2932064</t>
  </si>
  <si>
    <t>elaristos@gmail.com</t>
  </si>
  <si>
    <t>*****</t>
  </si>
  <si>
    <t>Desarrollador</t>
  </si>
  <si>
    <t>******</t>
  </si>
  <si>
    <t>Antioquia</t>
  </si>
  <si>
    <t>Medellín</t>
  </si>
  <si>
    <t>AGUAS Y AGUAS DE PEREIRA</t>
  </si>
  <si>
    <t xml:space="preserve">CRA 10 NO 17-55 TORRE CENTRAL </t>
  </si>
  <si>
    <t>contactenos@aguasyaguas.com.co</t>
  </si>
  <si>
    <t>TECNOLOGIAS D ELA INFORMACION</t>
  </si>
  <si>
    <t>RESPONSABLE DE INFRAESTRUCTURA DE TI</t>
  </si>
  <si>
    <t>DIRECTOR DE TECNOLOGIAS D ELA INFORMACION</t>
  </si>
  <si>
    <t xml:space="preserve">Empresario/Empleador   </t>
  </si>
  <si>
    <t>Carrera 27 #10-02 Barrio Alamos</t>
  </si>
  <si>
    <t>Programa de Ingenieria de sistemas</t>
  </si>
  <si>
    <t>DOcente</t>
  </si>
  <si>
    <t>Director de programa</t>
  </si>
  <si>
    <t>Tener mas opciones de trabajos de grado</t>
  </si>
  <si>
    <t>El edificio nuevo de maestrías es muy bueno, solo falta la parte del Internet</t>
  </si>
  <si>
    <t>Mejorar la plata de profesores</t>
  </si>
  <si>
    <t>Realizar las clases los días jueves, viernes y sábado.</t>
  </si>
  <si>
    <t>Mejorar las materias selectivas, es decir, que sí se abran las materias ofrecidas</t>
  </si>
  <si>
    <t>Que los proyectos se puedan materializar y no sea tan teoricos o academicos sino mas practicos</t>
  </si>
  <si>
    <t>Crear una especialización de las líneas de profundización de la maestría, de modo que sea posible contar con un título profesional en tanto que se obtiene el grado de Maestría.</t>
  </si>
  <si>
    <t>Mayor seguimiento una vez se terminan asignaturas.</t>
  </si>
  <si>
    <t>Realizar una mejor selección de los docentes. En algunas materias el docente es completamente idóneo pero en otras se nota que no hubo un proceso adecuado de selección del docente.</t>
  </si>
  <si>
    <t>Mejores profesores, Mejores contenidos.</t>
  </si>
  <si>
    <t>Sería muy importante actualizar contenidos. Resulta de gran utilidad dinamizar los cursos cambiando la forma en la que se enseña. Fortalecimiento del Inglés como segunda lengua y acompañamiento en el proceso de escritura científica.</t>
  </si>
  <si>
    <t>No tengo en el momento</t>
  </si>
  <si>
    <t>La administración y direccion de la maestria es pesima, nunca nos dieron informacion coherente acerca de procesos que debiamos realizar y pasaban meses e incluso semestres sin que nos programaran materias, sin argumentacion alguna</t>
  </si>
  <si>
    <t xml:space="preserve">Mi opinión puede verse sesgada porque formé parte de la primer cohorte del programa y habían muchos aspectos sobre los cuales los estudiantes mismos influían en la calidad de la formación impartida. Reconozco que en sus inicios es lo que se tiene que hacer, pero esperaría que actualmente haya un poco más de control sobre la formación y el nivel de exigencia que tiene la maestría. </t>
  </si>
  <si>
    <t>No tengo ninguna sugerencia</t>
  </si>
  <si>
    <t>Integración de los grupos de investigación a la maestría.</t>
  </si>
  <si>
    <t>Sigan adelante</t>
  </si>
  <si>
    <t xml:space="preserve">  </t>
  </si>
  <si>
    <t>la parte administrativa del postgrado maestría en ingeniería de sistemas es pésima mala comunicación, promesas que no se cumplen, desatención por parte del director de programa, no se programa las materias de manera ordenada. Entre otras.</t>
  </si>
  <si>
    <t>Que hayan más convenios internacionales de intercambio. sería genial. De resto es fenomenal...</t>
  </si>
  <si>
    <t>Mejorar la oferta de lineas de investigación</t>
  </si>
  <si>
    <t>ninguna sugerencia al respecto.</t>
  </si>
  <si>
    <t xml:space="preserve">NINGUNA. </t>
  </si>
  <si>
    <t>Nom por el momento</t>
  </si>
  <si>
    <t>Realizar convenios empresariales con empresas de la región para fortalecer la investigación</t>
  </si>
  <si>
    <t>Mejorar la calidad docente y la gestión administrativa.</t>
  </si>
  <si>
    <t>Total graduados: 75</t>
  </si>
  <si>
    <t>Total egresados encuestados 2018: 34</t>
  </si>
  <si>
    <t>Total egresados encuestados 2020: 25</t>
  </si>
  <si>
    <t>Nivel de encuestas diligenciadas: 78,7%</t>
  </si>
  <si>
    <t>VeriTran</t>
  </si>
  <si>
    <t>Jorge Alberto López</t>
  </si>
  <si>
    <t>Calle 94 # 14 - 73 Bodega 30 Multicentro empresarial la villa</t>
  </si>
  <si>
    <t>3678725</t>
  </si>
  <si>
    <t>team_people@veritran.com</t>
  </si>
  <si>
    <t>Indra Colombia Ltda.</t>
  </si>
  <si>
    <t>Ingrid Galeano Ruiz</t>
  </si>
  <si>
    <t>Cra. 17 No. 12-124</t>
  </si>
  <si>
    <t>3232234161</t>
  </si>
  <si>
    <t>igaleano@indracompany.com</t>
  </si>
  <si>
    <t xml:space="preserve">Servicios </t>
  </si>
  <si>
    <t>Privada</t>
  </si>
  <si>
    <t>En el caso puntual de los ingenieros de Sistemas, estos vienen 
muy arraigados a solo "programar", falta un poco mas de capacitación a nivel de negocio y desarrollar un poco mas ciertas habilidades blandas. De igual forma hay que reforzar el programa con temas de excelencia técnica.</t>
  </si>
  <si>
    <t>Los egresados de la UTP en ingeniería de sistemas salen muy 
bien preparados, con muy buenas bases en lógica de programación, pero sería recomendable empezar a involucrarlos con temas novedosos que está exigiendo el mercado y reforzar el inglés que se está convirtiendo en una competencia clave para la atención de mercados extranjeros</t>
  </si>
  <si>
    <t>Están muy alineados</t>
  </si>
  <si>
    <t>En el caso de la ingeniería de sistemas al leer el 
perfil ofrecido por el programa coincide en gran medida con el perfil que  hemos visto en los egresados.</t>
  </si>
  <si>
    <t>Es de vital importancia tener grupos de investigación y 
comunidades de practica donde toda la teoría aprendida se pueda llevar a proyectos prácticos.</t>
  </si>
  <si>
    <t>Reforzar inglés y metodologías de desarrollo de softaware.  
Adicional, reforzar y profundizar conocimientos en pruebas (funcionales, integrales, aceptación, no funcionales, automatización)</t>
  </si>
  <si>
    <t>Solo agregaría el de la excelencia técnica, muchas veces 
solo nos preocupamos por hacer que las cosas funcionen, y dejamos al lado el como las hacemos funcionar. El como es tan importante como el hecho de ponerlas a funcionar.</t>
  </si>
  <si>
    <t>Competencias blandas, sobretodo en comunicación verbal 
y escrita</t>
  </si>
  <si>
    <t>Carrera 27 #10-02 Barrio Alamos - Risaralda</t>
  </si>
  <si>
    <t>Open Systems International SAS</t>
  </si>
  <si>
    <t>Cr 103 # 16-20</t>
  </si>
  <si>
    <t>UTP</t>
  </si>
  <si>
    <t>UNISARC</t>
  </si>
  <si>
    <t>Km 4 vía Santa Rosa de Cabal - Chinchiná sector el Jazmín</t>
  </si>
  <si>
    <t>Veritran</t>
  </si>
  <si>
    <t>Calle 94 14-73</t>
  </si>
  <si>
    <t>DomainsBot</t>
  </si>
  <si>
    <t xml:space="preserve">221 Main Street Suite 324 </t>
  </si>
  <si>
    <t>Audifarma</t>
  </si>
  <si>
    <t>sede principal</t>
  </si>
  <si>
    <t>Secretaría de Educación Municipal (Colegio Jorge Eliécer Gaitán)</t>
  </si>
  <si>
    <t>Alcaldía Municipal (Colegio Jorge Eliécer Gaitán)</t>
  </si>
  <si>
    <t>Puntos Colombia</t>
  </si>
  <si>
    <t>Calle 140 sur #40 - 38</t>
  </si>
  <si>
    <t>Universidad del Quindío</t>
  </si>
  <si>
    <t>Carrera 15 Calle 12 Norte</t>
  </si>
  <si>
    <t>Carrera 15 #12N, Faculta de Ingeniería, Piso 2</t>
  </si>
  <si>
    <t>SINERGIA</t>
  </si>
  <si>
    <t>Ibagué</t>
  </si>
  <si>
    <t>Cl. 27 #10-02 Barrio Alamos</t>
  </si>
  <si>
    <t>INDRA</t>
  </si>
  <si>
    <t>Carrera 17 Nº 12-124 , Pinares</t>
  </si>
  <si>
    <t>Contraloría General de la República</t>
  </si>
  <si>
    <t>Calle 17 #6-42 Edificio Club Rialto - Pisos 5 al 7</t>
  </si>
  <si>
    <t>Corporacion Universitaria Santa Rosa de Cabal - UNISARC</t>
  </si>
  <si>
    <t>Campus Universitario "El Jazmin" Kilometro 4 Via Santa Rosa - Chinchina</t>
  </si>
  <si>
    <t>3137300</t>
  </si>
  <si>
    <t>bahincapie@utp.edu.co</t>
  </si>
  <si>
    <t>313700</t>
  </si>
  <si>
    <t>(2) 3319999</t>
  </si>
  <si>
    <t>juan.castano@openintl.com</t>
  </si>
  <si>
    <t>3137417</t>
  </si>
  <si>
    <t>jaal@utp.edu.co</t>
  </si>
  <si>
    <t>3633548</t>
  </si>
  <si>
    <t>german.gonzalez@unisarc.edu.co</t>
  </si>
  <si>
    <t>jhuertascardona@veritran.com</t>
  </si>
  <si>
    <t>+1(415)799-8080</t>
  </si>
  <si>
    <t>steven@domainsbot.com</t>
  </si>
  <si>
    <t>3133350705</t>
  </si>
  <si>
    <t>jose.moreno@audifarma.com.co</t>
  </si>
  <si>
    <t>3310530</t>
  </si>
  <si>
    <t>jorgeeliecergaitanpereira@gmail.com</t>
  </si>
  <si>
    <t>0344871699</t>
  </si>
  <si>
    <t>camilo.atehortua@puntoscolombia.com</t>
  </si>
  <si>
    <t>7359300</t>
  </si>
  <si>
    <t>caflorez@uniquindio.edu.co</t>
  </si>
  <si>
    <t>ezapata@uniquindio.edu.co</t>
  </si>
  <si>
    <t xml:space="preserve">(+57) 316 273 3407 </t>
  </si>
  <si>
    <t>aaa</t>
  </si>
  <si>
    <t>jguille@utp.edu.co</t>
  </si>
  <si>
    <t>jgg@utp.edu.co</t>
  </si>
  <si>
    <t xml:space="preserve"> 576340 2000</t>
  </si>
  <si>
    <t>talento@indra.com.co</t>
  </si>
  <si>
    <t>3331642</t>
  </si>
  <si>
    <t>juliana.lopez@contraloria.gov.co</t>
  </si>
  <si>
    <t>(6) 363 3548</t>
  </si>
  <si>
    <t>dir_registro@unisarc.edu.co</t>
  </si>
  <si>
    <t>Área de gestión</t>
  </si>
  <si>
    <t>Ingeniera de sistemas y computación</t>
  </si>
  <si>
    <t>Jefe de area</t>
  </si>
  <si>
    <t>Área de administración</t>
  </si>
  <si>
    <t>Ingeniera de desarrollo</t>
  </si>
  <si>
    <t>Jefe de área</t>
  </si>
  <si>
    <t>Área de producción</t>
  </si>
  <si>
    <t>Ingeniero de desarrollo</t>
  </si>
  <si>
    <t>Lider de desarrollo</t>
  </si>
  <si>
    <t>Profesional I</t>
  </si>
  <si>
    <t>Decano</t>
  </si>
  <si>
    <t>Jefe área</t>
  </si>
  <si>
    <t>Desaroollador de software</t>
  </si>
  <si>
    <t>Lider de dependencia</t>
  </si>
  <si>
    <t>Desarrollador de Software Senior</t>
  </si>
  <si>
    <t>CTO</t>
  </si>
  <si>
    <t>Coordinador nacional de Tic</t>
  </si>
  <si>
    <t>Analista de TI</t>
  </si>
  <si>
    <t>CEO de TI</t>
  </si>
  <si>
    <t>Docente ocasional tiempo completo</t>
  </si>
  <si>
    <t>Profesor</t>
  </si>
  <si>
    <t>Desarrollador de software</t>
  </si>
  <si>
    <t>Gerente del proyecto</t>
  </si>
  <si>
    <t>Ingeniero de sistemas</t>
  </si>
  <si>
    <t>Jefe de sistemas</t>
  </si>
  <si>
    <t>Profesional de la red</t>
  </si>
  <si>
    <t>Director del CRIE</t>
  </si>
  <si>
    <t>Desarrolador Software</t>
  </si>
  <si>
    <t>Profesional Universitario Grado 1</t>
  </si>
  <si>
    <t>DIRECTOR DEL CENTRO DE INFORMACIÓN Y CONTROL ACADÉMICO</t>
  </si>
  <si>
    <t>VICERRECTOR ACADÉMICO</t>
  </si>
  <si>
    <t>Directora Gestión de 
Tecnologías Informaticas y Sistemas de Información</t>
  </si>
  <si>
    <t>Director del programa 
ingeniería de sistemas y computación</t>
  </si>
  <si>
    <t>Director del programa de 
ingeniería de sistemas y computación</t>
  </si>
  <si>
    <t>Gerente Colegiado 
Departamental</t>
  </si>
  <si>
    <t>Los temas dictados en la maestria deben ser mas actuales aunque se entiende por ser una maestria muy joven</t>
  </si>
  <si>
    <t>No deberían humillar a sus estudiantes.</t>
  </si>
  <si>
    <t>Ninguna.</t>
  </si>
  <si>
    <t>Es importante que durante el progreso del programa el estudiante pueda tener una serie de proyectos que pueda realizar para finalizar mas rapido su proceso de estudio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</si>
</sst>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9">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10" fontId="27" fillId="0" borderId="1" xfId="0" applyNumberFormat="1" applyFont="1" applyBorder="1" applyAlignment="1">
      <alignment horizontal="center"/>
    </xf>
    <xf numFmtId="6" fontId="27" fillId="0" borderId="1" xfId="0" applyNumberFormat="1" applyFont="1" applyBorder="1" applyAlignment="1">
      <alignment horizontal="center"/>
    </xf>
    <xf numFmtId="0" fontId="0" fillId="4" borderId="1" xfId="0" applyFill="1" applyBorder="1"/>
    <xf numFmtId="0" fontId="0" fillId="0" borderId="1" xfId="0" applyBorder="1" applyAlignment="1">
      <alignment wrapText="1"/>
    </xf>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4" borderId="1" xfId="0" applyFill="1"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13" fillId="2" borderId="1" xfId="0" applyFont="1" applyFill="1" applyBorder="1" applyAlignment="1">
      <alignment horizontal="center" vertical="center" wrapText="1"/>
    </xf>
    <xf numFmtId="0" fontId="11" fillId="2" borderId="1" xfId="0" applyFont="1" applyFill="1" applyBorder="1" applyAlignment="1">
      <alignment horizontal="center" wrapText="1"/>
    </xf>
    <xf numFmtId="0" fontId="0" fillId="2" borderId="1" xfId="0" applyFill="1" applyBorder="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0" xfId="0" applyFill="1" applyAlignment="1">
      <alignment horizontal="center" wrapText="1"/>
    </xf>
    <xf numFmtId="3" fontId="15" fillId="2" borderId="0" xfId="0" applyNumberFormat="1" applyFont="1" applyFill="1" applyAlignment="1">
      <alignment horizontal="center"/>
    </xf>
    <xf numFmtId="0" fontId="12" fillId="2" borderId="0" xfId="0" applyFont="1" applyFill="1" applyAlignment="1">
      <alignment horizontal="center" vertical="top" wrapText="1"/>
    </xf>
    <xf numFmtId="0" fontId="0" fillId="2" borderId="0" xfId="0" applyFill="1" applyAlignment="1">
      <alignment horizontal="center"/>
    </xf>
    <xf numFmtId="10" fontId="27" fillId="0" borderId="1" xfId="0" applyNumberFormat="1" applyFont="1" applyBorder="1" applyAlignment="1">
      <alignment horizontal="center" vertical="center"/>
    </xf>
    <xf numFmtId="6" fontId="27" fillId="0" borderId="1" xfId="0" applyNumberFormat="1" applyFont="1" applyBorder="1" applyAlignment="1">
      <alignment horizontal="center" vertical="center"/>
    </xf>
    <xf numFmtId="0" fontId="0" fillId="2" borderId="1" xfId="0" applyFill="1" applyBorder="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alignment horizontal="center"/>
    </xf>
    <xf numFmtId="0" fontId="0" fillId="5" borderId="1" xfId="0" applyFill="1" applyBorder="1" applyAlignment="1">
      <alignment horizontal="left" vertical="top"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10" fillId="2"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[2]Egresados!$F$60:$F$62</c:f>
              <c:strCache>
                <c:ptCount val="3"/>
                <c:pt idx="0">
                  <c:v>Casado(a)/unión libre</c:v>
                </c:pt>
                <c:pt idx="1">
                  <c:v>Soltero</c:v>
                </c:pt>
                <c:pt idx="2">
                  <c:v>Otro</c:v>
                </c:pt>
              </c:strCache>
            </c:strRef>
          </c:cat>
          <c:val>
            <c:numRef>
              <c:f>[2]Egresados!$G$60:$G$62</c:f>
              <c:numCache>
                <c:formatCode>General</c:formatCode>
                <c:ptCount val="3"/>
                <c:pt idx="0">
                  <c:v>0.5</c:v>
                </c:pt>
                <c:pt idx="1">
                  <c:v>0.44117647058823528</c:v>
                </c:pt>
                <c:pt idx="2">
                  <c:v>5.8823529411764705E-2</c:v>
                </c:pt>
              </c:numCache>
            </c:numRef>
          </c:val>
          <c:extLst>
            <c:ext xmlns:c16="http://schemas.microsoft.com/office/drawing/2014/chart" uri="{C3380CC4-5D6E-409C-BE32-E72D297353CC}">
              <c16:uniqueId val="{00000000-3DE1-4552-B14F-4E6EEE00F4DA}"/>
            </c:ext>
          </c:extLst>
        </c:ser>
        <c:dLbls>
          <c:dLblPos val="bestFit"/>
          <c:showLegendKey val="0"/>
          <c:showVal val="1"/>
          <c:showCatName val="0"/>
          <c:showSerName val="0"/>
          <c:showPercent val="0"/>
          <c:showBubbleSize val="0"/>
          <c:showLeaderLines val="1"/>
        </c:dLbls>
      </c:pie3DChart>
      <c:spPr>
        <a:noFill/>
        <a:ln w="25400">
          <a:noFill/>
        </a:ln>
      </c:spPr>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[2]Egresados!$B$336:$B$337</c:f>
              <c:strCache>
                <c:ptCount val="2"/>
                <c:pt idx="0">
                  <c:v>Si</c:v>
                </c:pt>
                <c:pt idx="1">
                  <c:v>No</c:v>
                </c:pt>
              </c:strCache>
            </c:strRef>
          </c:cat>
          <c:val>
            <c:numRef>
              <c:f>[2]Egresados!$C$336:$C$337</c:f>
              <c:numCache>
                <c:formatCode>General</c:formatCode>
                <c:ptCount val="2"/>
                <c:pt idx="0">
                  <c:v>0.70588235294117652</c:v>
                </c:pt>
                <c:pt idx="1">
                  <c:v>0.29411764705882354</c:v>
                </c:pt>
              </c:numCache>
            </c:numRef>
          </c:val>
          <c:extLst>
            <c:ext xmlns:c16="http://schemas.microsoft.com/office/drawing/2014/chart" uri="{C3380CC4-5D6E-409C-BE32-E72D297353CC}">
              <c16:uniqueId val="{00000000-1485-4B1D-84FE-FBC25C1982A4}"/>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General"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0.84</c:v>
                </c:pt>
                <c:pt idx="1">
                  <c:v>0.16</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0.44</c:v>
                </c:pt>
                <c:pt idx="1">
                  <c:v>0.56000000000000005</c:v>
                </c:pt>
                <c:pt idx="2">
                  <c:v>0</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0.68</c:v>
                </c:pt>
                <c:pt idx="1">
                  <c:v>0.16</c:v>
                </c:pt>
                <c:pt idx="2">
                  <c:v>0.12</c:v>
                </c:pt>
                <c:pt idx="3">
                  <c:v>0.04</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0.92</c:v>
                </c:pt>
              </c:numCache>
            </c:numRef>
          </c:val>
          <c:extLs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0</c:v>
                </c:pt>
              </c:numCache>
            </c:numRef>
          </c:val>
          <c:extLs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0.04</c:v>
                </c:pt>
              </c:numCache>
            </c:numRef>
          </c:val>
          <c:extLs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0.04</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2020'!$B$183:$B$184</c:f>
              <c:strCache>
                <c:ptCount val="2"/>
                <c:pt idx="0">
                  <c:v>Si</c:v>
                </c:pt>
                <c:pt idx="1">
                  <c:v>No</c:v>
                </c:pt>
              </c:strCache>
            </c:strRef>
          </c:cat>
          <c:val>
            <c:numRef>
              <c:f>'Egresados 2020'!$E$183:$E$184</c:f>
              <c:numCache>
                <c:formatCode>0%</c:formatCode>
                <c:ptCount val="2"/>
                <c:pt idx="0">
                  <c:v>0.48</c:v>
                </c:pt>
                <c:pt idx="1">
                  <c:v>0.52</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2020'!$B$183:$B$184</c15:sqref>
                        </c15:formulaRef>
                      </c:ext>
                    </c:extLst>
                    <c:strCache>
                      <c:ptCount val="2"/>
                      <c:pt idx="0">
                        <c:v>Si</c:v>
                      </c:pt>
                      <c:pt idx="1">
                        <c:v>No</c:v>
                      </c:pt>
                    </c:strCache>
                  </c:strRef>
                </c:cat>
                <c:val>
                  <c:numRef>
                    <c:extLst>
                      <c:ext uri="{02D57815-91ED-43cb-92C2-25804820EDAC}">
                        <c15:formulaRef>
                          <c15:sqref>'Egresados 2020'!$C$183:$C$184</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2020'!$B$203:$B$209</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2020'!$F$203:$F$209</c:f>
              <c:numCache>
                <c:formatCode>0%</c:formatCode>
                <c:ptCount val="7"/>
                <c:pt idx="0">
                  <c:v>0.26530612244897961</c:v>
                </c:pt>
                <c:pt idx="1">
                  <c:v>0.30612244897959184</c:v>
                </c:pt>
                <c:pt idx="2">
                  <c:v>0.22448979591836735</c:v>
                </c:pt>
                <c:pt idx="3">
                  <c:v>6.1224489795918366E-2</c:v>
                </c:pt>
                <c:pt idx="4">
                  <c:v>8.1632653061224483E-2</c:v>
                </c:pt>
                <c:pt idx="5">
                  <c:v>4.0816326530612242E-2</c:v>
                </c:pt>
                <c:pt idx="6">
                  <c:v>2.0408163265306121E-2</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2020'!$B$203:$B$209</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2020'!$C$203:$C$209</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2020'!$B$203:$B$209</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2020'!$D$203:$D$209</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2020'!$B$218:$B$221</c:f>
              <c:strCache>
                <c:ptCount val="4"/>
                <c:pt idx="0">
                  <c:v>Excelente</c:v>
                </c:pt>
                <c:pt idx="1">
                  <c:v>Bueno</c:v>
                </c:pt>
                <c:pt idx="2">
                  <c:v>Regular</c:v>
                </c:pt>
                <c:pt idx="3">
                  <c:v>Malo</c:v>
                </c:pt>
              </c:strCache>
            </c:strRef>
          </c:cat>
          <c:val>
            <c:numRef>
              <c:f>'Egresados 2020'!$D$218:$D$221</c:f>
              <c:numCache>
                <c:formatCode>0%</c:formatCode>
                <c:ptCount val="4"/>
                <c:pt idx="0">
                  <c:v>0.32</c:v>
                </c:pt>
                <c:pt idx="1">
                  <c:v>0.6</c:v>
                </c:pt>
                <c:pt idx="2">
                  <c:v>0.04</c:v>
                </c:pt>
                <c:pt idx="3">
                  <c:v>0.04</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2020'!$B$235:$B$236</c:f>
              <c:strCache>
                <c:ptCount val="2"/>
                <c:pt idx="0">
                  <c:v>Si</c:v>
                </c:pt>
                <c:pt idx="1">
                  <c:v>No </c:v>
                </c:pt>
              </c:strCache>
            </c:strRef>
          </c:cat>
          <c:val>
            <c:numRef>
              <c:f>'Egresados 2020'!$D$235:$D$236</c:f>
              <c:numCache>
                <c:formatCode>0%</c:formatCode>
                <c:ptCount val="2"/>
                <c:pt idx="0">
                  <c:v>0.88</c:v>
                </c:pt>
                <c:pt idx="1">
                  <c:v>0.12</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2020'!$B$248:$B$249</c:f>
              <c:strCache>
                <c:ptCount val="2"/>
                <c:pt idx="0">
                  <c:v>Si</c:v>
                </c:pt>
                <c:pt idx="1">
                  <c:v>No </c:v>
                </c:pt>
              </c:strCache>
            </c:strRef>
          </c:cat>
          <c:val>
            <c:numRef>
              <c:f>'Egresados 2020'!$D$248:$D$249</c:f>
              <c:numCache>
                <c:formatCode>0%</c:formatCode>
                <c:ptCount val="2"/>
                <c:pt idx="0">
                  <c:v>0.92</c:v>
                </c:pt>
                <c:pt idx="1">
                  <c:v>0.08</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[2]Egresados!$F$35:$F$36</c:f>
              <c:strCache>
                <c:ptCount val="2"/>
                <c:pt idx="0">
                  <c:v>Masculino</c:v>
                </c:pt>
                <c:pt idx="1">
                  <c:v>Femenino</c:v>
                </c:pt>
              </c:strCache>
            </c:strRef>
          </c:cat>
          <c:val>
            <c:numRef>
              <c:f>[2]Egresados!$G$35:$G$36</c:f>
              <c:numCache>
                <c:formatCode>General</c:formatCode>
                <c:ptCount val="2"/>
                <c:pt idx="0">
                  <c:v>0.8529411764705882</c:v>
                </c:pt>
                <c:pt idx="1">
                  <c:v>0.14705882352941177</c:v>
                </c:pt>
              </c:numCache>
            </c:numRef>
          </c:val>
          <c:extLst>
            <c:ext xmlns:c16="http://schemas.microsoft.com/office/drawing/2014/chart" uri="{C3380CC4-5D6E-409C-BE32-E72D297353CC}">
              <c16:uniqueId val="{00000000-0B46-4E24-A3B6-69C66EA3B952}"/>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2020'!$B$259:$B$263</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2020'!$E$259:$E$263</c:f>
              <c:numCache>
                <c:formatCode>0%</c:formatCode>
                <c:ptCount val="5"/>
                <c:pt idx="0">
                  <c:v>0.04</c:v>
                </c:pt>
                <c:pt idx="1">
                  <c:v>0</c:v>
                </c:pt>
                <c:pt idx="2">
                  <c:v>0.04</c:v>
                </c:pt>
                <c:pt idx="3">
                  <c:v>0.48</c:v>
                </c:pt>
                <c:pt idx="4">
                  <c:v>0.44</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2020'!$F$259:$F$263</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[2]Egresados!$F$86:$F$89</c:f>
              <c:strCache>
                <c:ptCount val="4"/>
                <c:pt idx="0">
                  <c:v>0</c:v>
                </c:pt>
                <c:pt idx="1">
                  <c:v>1</c:v>
                </c:pt>
                <c:pt idx="2">
                  <c:v>2</c:v>
                </c:pt>
                <c:pt idx="3">
                  <c:v>Más de 2</c:v>
                </c:pt>
              </c:strCache>
            </c:strRef>
          </c:cat>
          <c:val>
            <c:numRef>
              <c:f>[2]Egresados!$G$86:$G$89</c:f>
              <c:numCache>
                <c:formatCode>General</c:formatCode>
                <c:ptCount val="4"/>
                <c:pt idx="0">
                  <c:v>0.55882352941176472</c:v>
                </c:pt>
                <c:pt idx="1">
                  <c:v>0.20588235294117646</c:v>
                </c:pt>
                <c:pt idx="2">
                  <c:v>0.17647058823529413</c:v>
                </c:pt>
                <c:pt idx="3">
                  <c:v>5.8823529411764705E-2</c:v>
                </c:pt>
              </c:numCache>
            </c:numRef>
          </c:val>
          <c:extLst>
            <c:ext xmlns:c16="http://schemas.microsoft.com/office/drawing/2014/chart" uri="{C3380CC4-5D6E-409C-BE32-E72D297353CC}">
              <c16:uniqueId val="{00000000-B779-4F8D-9361-6BED20881B42}"/>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[2]Egresados!$C$123:$C$128</c:f>
              <c:numCache>
                <c:formatCode>General</c:formatCode>
                <c:ptCount val="6"/>
              </c:numCache>
            </c:numRef>
          </c:val>
          <c:extLst>
            <c:ext xmlns:c16="http://schemas.microsoft.com/office/drawing/2014/chart" uri="{C3380CC4-5D6E-409C-BE32-E72D297353CC}">
              <c16:uniqueId val="{00000000-BEC2-4861-81AD-97B70C0141D3}"/>
            </c:ext>
          </c:extLst>
        </c:ser>
        <c:ser>
          <c:idx val="1"/>
          <c:order val="1"/>
          <c:invertIfNegative val="0"/>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[2]Egresados!$D$123:$D$128</c:f>
              <c:numCache>
                <c:formatCode>General</c:formatCode>
                <c:ptCount val="6"/>
              </c:numCache>
            </c:numRef>
          </c:val>
          <c:extLst>
            <c:ext xmlns:c16="http://schemas.microsoft.com/office/drawing/2014/chart" uri="{C3380CC4-5D6E-409C-BE32-E72D297353CC}">
              <c16:uniqueId val="{00000001-BEC2-4861-81AD-97B70C0141D3}"/>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[2]Egresados!$E$123:$E$128</c:f>
              <c:numCache>
                <c:formatCode>General</c:formatCode>
                <c:ptCount val="6"/>
                <c:pt idx="0">
                  <c:v>0.94117647058823528</c:v>
                </c:pt>
                <c:pt idx="1">
                  <c:v>5.8823529411764705E-2</c:v>
                </c:pt>
                <c:pt idx="2">
                  <c:v>0</c:v>
                </c:pt>
                <c:pt idx="3">
                  <c:v>0</c:v>
                </c:pt>
                <c:pt idx="4">
                  <c:v>0</c:v>
                </c:pt>
                <c:pt idx="5">
                  <c:v>0</c:v>
                </c:pt>
              </c:numCache>
            </c:numRef>
          </c:val>
          <c:extLst>
            <c:ext xmlns:c16="http://schemas.microsoft.com/office/drawing/2014/chart" uri="{C3380CC4-5D6E-409C-BE32-E72D297353CC}">
              <c16:uniqueId val="{00000002-BEC2-4861-81AD-97B70C0141D3}"/>
            </c:ext>
          </c:extLst>
        </c:ser>
        <c:ser>
          <c:idx val="3"/>
          <c:order val="3"/>
          <c:invertIfNegative val="0"/>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[2]Egresados!$F$123:$F$128</c:f>
              <c:numCache>
                <c:formatCode>General</c:formatCode>
                <c:ptCount val="6"/>
              </c:numCache>
            </c:numRef>
          </c:val>
          <c:extLst>
            <c:ext xmlns:c16="http://schemas.microsoft.com/office/drawing/2014/chart" uri="{C3380CC4-5D6E-409C-BE32-E72D297353CC}">
              <c16:uniqueId val="{00000003-BEC2-4861-81AD-97B70C0141D3}"/>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[2]Egresados!$I$123:$I$125</c:f>
              <c:numCache>
                <c:formatCode>General</c:formatCode>
                <c:ptCount val="3"/>
              </c:numCache>
            </c:numRef>
          </c:val>
          <c:extLst>
            <c:ext xmlns:c16="http://schemas.microsoft.com/office/drawing/2014/chart" uri="{C3380CC4-5D6E-409C-BE32-E72D297353CC}">
              <c16:uniqueId val="{00000000-98CB-4579-B7BE-9633D453D5CB}"/>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[2]Egresados!$J$123:$J$125</c:f>
              <c:numCache>
                <c:formatCode>General</c:formatCode>
                <c:ptCount val="3"/>
              </c:numCache>
            </c:numRef>
          </c:val>
          <c:extLst>
            <c:ext xmlns:c16="http://schemas.microsoft.com/office/drawing/2014/chart" uri="{C3380CC4-5D6E-409C-BE32-E72D297353CC}">
              <c16:uniqueId val="{00000001-98CB-4579-B7BE-9633D453D5CB}"/>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[2]Egresados!$K$123:$K$125</c:f>
              <c:numCache>
                <c:formatCode>General</c:formatCode>
                <c:ptCount val="3"/>
                <c:pt idx="0">
                  <c:v>0.52941176470588236</c:v>
                </c:pt>
                <c:pt idx="1">
                  <c:v>0.23529411764705882</c:v>
                </c:pt>
                <c:pt idx="2">
                  <c:v>0.23529411764705882</c:v>
                </c:pt>
              </c:numCache>
            </c:numRef>
          </c:val>
          <c:extLst>
            <c:ext xmlns:c16="http://schemas.microsoft.com/office/drawing/2014/chart" uri="{C3380CC4-5D6E-409C-BE32-E72D297353CC}">
              <c16:uniqueId val="{00000002-98CB-4579-B7BE-9633D453D5CB}"/>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[2]Egresados!$L$123:$L$125</c:f>
              <c:numCache>
                <c:formatCode>General</c:formatCode>
                <c:ptCount val="3"/>
              </c:numCache>
            </c:numRef>
          </c:val>
          <c:extLst>
            <c:ext xmlns:c16="http://schemas.microsoft.com/office/drawing/2014/chart" uri="{C3380CC4-5D6E-409C-BE32-E72D297353CC}">
              <c16:uniqueId val="{00000003-98CB-4579-B7BE-9633D453D5CB}"/>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B4BC-47B5-B238-AA9AEBC0A7D3}"/>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[2]Egresados!$B$189:$B$194</c:f>
              <c:strCache>
                <c:ptCount val="6"/>
                <c:pt idx="0">
                  <c:v>Educación</c:v>
                </c:pt>
                <c:pt idx="1">
                  <c:v>Industrias Manufactureras</c:v>
                </c:pt>
                <c:pt idx="2">
                  <c:v>Otras Actividades de Servicios Comunitarios, Sociales y Personales</c:v>
                </c:pt>
                <c:pt idx="3">
                  <c:v>Servicios Sociales y de Salud</c:v>
                </c:pt>
                <c:pt idx="4">
                  <c:v>Suministros de Electricidad, Gas y Agua</c:v>
                </c:pt>
                <c:pt idx="5">
                  <c:v>Transporte, Almacenamiento y Comunicaciones</c:v>
                </c:pt>
              </c:strCache>
            </c:strRef>
          </c:cat>
          <c:val>
            <c:numRef>
              <c:f>[2]Egresados!$D$189:$D$194</c:f>
              <c:numCache>
                <c:formatCode>General</c:formatCode>
                <c:ptCount val="6"/>
                <c:pt idx="0">
                  <c:v>0.47058823529411764</c:v>
                </c:pt>
                <c:pt idx="1">
                  <c:v>2.9411764705882353E-2</c:v>
                </c:pt>
                <c:pt idx="2">
                  <c:v>8.8235294117647065E-2</c:v>
                </c:pt>
                <c:pt idx="3">
                  <c:v>5.8823529411764705E-2</c:v>
                </c:pt>
                <c:pt idx="4">
                  <c:v>5.8823529411764705E-2</c:v>
                </c:pt>
                <c:pt idx="5">
                  <c:v>5.8823529411764705E-2</c:v>
                </c:pt>
              </c:numCache>
            </c:numRef>
          </c:val>
          <c:extLst>
            <c:ext xmlns:c16="http://schemas.microsoft.com/office/drawing/2014/chart" uri="{C3380CC4-5D6E-409C-BE32-E72D297353CC}">
              <c16:uniqueId val="{00000001-B4BC-47B5-B238-AA9AEBC0A7D3}"/>
            </c:ext>
          </c:extLst>
        </c:ser>
        <c:dLbls>
          <c:dLblPos val="bestFit"/>
          <c:showLegendKey val="0"/>
          <c:showVal val="1"/>
          <c:showCatName val="0"/>
          <c:showSerName val="0"/>
          <c:showPercent val="0"/>
          <c:showBubbleSize val="0"/>
          <c:showLeaderLines val="0"/>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[2]Egresados!$E$220:$E$221</c:f>
              <c:numCache>
                <c:formatCode>General</c:formatCode>
                <c:ptCount val="2"/>
                <c:pt idx="0">
                  <c:v>0.5</c:v>
                </c:pt>
                <c:pt idx="1">
                  <c:v>0.5</c:v>
                </c:pt>
              </c:numCache>
            </c:numRef>
          </c:val>
          <c:extLst>
            <c:ext xmlns:c16="http://schemas.microsoft.com/office/drawing/2014/chart" uri="{C3380CC4-5D6E-409C-BE32-E72D297353CC}">
              <c16:uniqueId val="{00000000-EEC2-45EE-874C-4350F80D7743}"/>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4064885061173524"/>
          <c:y val="0.46020632837561981"/>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[2]Egresados!$F$256:$F$257</c:f>
              <c:numCache>
                <c:formatCode>General</c:formatCode>
                <c:ptCount val="2"/>
                <c:pt idx="0">
                  <c:v>0.6470588235294118</c:v>
                </c:pt>
                <c:pt idx="1">
                  <c:v>0.35294117647058826</c:v>
                </c:pt>
              </c:numCache>
            </c:numRef>
          </c:val>
          <c:extLst>
            <c:ext xmlns:c16="http://schemas.microsoft.com/office/drawing/2014/chart" uri="{C3380CC4-5D6E-409C-BE32-E72D297353CC}">
              <c16:uniqueId val="{00000000-3C37-478C-8069-240C58E2945F}"/>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694675151907379"/>
          <c:y val="0.51133671679665638"/>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[2]Egresados!$C$312:$C$316</c:f>
              <c:numCache>
                <c:formatCode>General</c:formatCode>
                <c:ptCount val="5"/>
                <c:pt idx="0">
                  <c:v>0</c:v>
                </c:pt>
                <c:pt idx="1">
                  <c:v>0</c:v>
                </c:pt>
                <c:pt idx="2">
                  <c:v>0.29411764705882354</c:v>
                </c:pt>
                <c:pt idx="3">
                  <c:v>0.41176470588235292</c:v>
                </c:pt>
                <c:pt idx="4">
                  <c:v>0.29411764705882354</c:v>
                </c:pt>
              </c:numCache>
            </c:numRef>
          </c:val>
          <c:extLst>
            <c:ext xmlns:c16="http://schemas.microsoft.com/office/drawing/2014/chart" uri="{C3380CC4-5D6E-409C-BE32-E72D297353CC}">
              <c16:uniqueId val="{00000000-E6D7-4952-87E8-CBAFC1FF68B2}"/>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General"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83343</xdr:rowOff>
    </xdr:from>
    <xdr:to>
      <xdr:col>14</xdr:col>
      <xdr:colOff>615155</xdr:colOff>
      <xdr:row>11</xdr:row>
      <xdr:rowOff>28574</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3"/>
          <a:ext cx="11547475" cy="204073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Ingeniería de Sistemas </a:t>
          </a:r>
        </a:p>
        <a:p>
          <a:pPr marL="0" indent="0" algn="ctr"/>
          <a:r>
            <a:rPr lang="es-CO" sz="3600" b="1" u="sng" baseline="0">
              <a:solidFill>
                <a:schemeClr val="accent5">
                  <a:lumMod val="75000"/>
                </a:schemeClr>
              </a:solidFill>
              <a:latin typeface="+mn-lt"/>
              <a:ea typeface="+mn-ea"/>
              <a:cs typeface="+mn-cs"/>
            </a:rPr>
            <a:t>y Computación</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BB7AB632-E5AC-4B1B-987C-7336EEE2BB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BFB345DE-E4B0-4136-96FA-0E4C6FB713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805ECCEA-188B-45F3-86B9-624EDF1A99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ED442664-6244-4636-8EF2-19BE78818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24456EF7-DB6B-4242-89E1-5340B45743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FFCBFD58-D286-457E-AF38-4C50C0EE06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2FD9B2FA-6893-477E-96AD-F7965E897C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199</xdr:row>
      <xdr:rowOff>19050</xdr:rowOff>
    </xdr:from>
    <xdr:to>
      <xdr:col>4</xdr:col>
      <xdr:colOff>1670050</xdr:colOff>
      <xdr:row>213</xdr:row>
      <xdr:rowOff>95250</xdr:rowOff>
    </xdr:to>
    <xdr:graphicFrame macro="">
      <xdr:nvGraphicFramePr>
        <xdr:cNvPr id="9" name="16 Gráfico">
          <a:extLst>
            <a:ext uri="{FF2B5EF4-FFF2-40B4-BE49-F238E27FC236}">
              <a16:creationId xmlns:a16="http://schemas.microsoft.com/office/drawing/2014/main" id="{A9A0C6AA-1432-460C-92B2-9AD49FCEB3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217</xdr:row>
      <xdr:rowOff>57150</xdr:rowOff>
    </xdr:from>
    <xdr:to>
      <xdr:col>11</xdr:col>
      <xdr:colOff>222250</xdr:colOff>
      <xdr:row>228</xdr:row>
      <xdr:rowOff>19050</xdr:rowOff>
    </xdr:to>
    <xdr:graphicFrame macro="">
      <xdr:nvGraphicFramePr>
        <xdr:cNvPr id="10" name="17 Gráfico">
          <a:extLst>
            <a:ext uri="{FF2B5EF4-FFF2-40B4-BE49-F238E27FC236}">
              <a16:creationId xmlns:a16="http://schemas.microsoft.com/office/drawing/2014/main" id="{B630F1D2-B45E-4807-84D6-BF61820DAE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259</xdr:row>
      <xdr:rowOff>177800</xdr:rowOff>
    </xdr:from>
    <xdr:to>
      <xdr:col>5</xdr:col>
      <xdr:colOff>152400</xdr:colOff>
      <xdr:row>274</xdr:row>
      <xdr:rowOff>0</xdr:rowOff>
    </xdr:to>
    <xdr:graphicFrame macro="">
      <xdr:nvGraphicFramePr>
        <xdr:cNvPr id="11" name="19 Gráfico">
          <a:extLst>
            <a:ext uri="{FF2B5EF4-FFF2-40B4-BE49-F238E27FC236}">
              <a16:creationId xmlns:a16="http://schemas.microsoft.com/office/drawing/2014/main" id="{AC52BE0D-EF14-4B2E-8E68-E5113B68EC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302</xdr:row>
      <xdr:rowOff>165100</xdr:rowOff>
    </xdr:from>
    <xdr:to>
      <xdr:col>9</xdr:col>
      <xdr:colOff>622300</xdr:colOff>
      <xdr:row>317</xdr:row>
      <xdr:rowOff>57150</xdr:rowOff>
    </xdr:to>
    <xdr:graphicFrame macro="">
      <xdr:nvGraphicFramePr>
        <xdr:cNvPr id="12" name="21 Gráfico">
          <a:extLst>
            <a:ext uri="{FF2B5EF4-FFF2-40B4-BE49-F238E27FC236}">
              <a16:creationId xmlns:a16="http://schemas.microsoft.com/office/drawing/2014/main" id="{AF81C487-2744-4916-91F0-1B7B4802D2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329</xdr:row>
      <xdr:rowOff>19050</xdr:rowOff>
    </xdr:from>
    <xdr:to>
      <xdr:col>8</xdr:col>
      <xdr:colOff>590550</xdr:colOff>
      <xdr:row>343</xdr:row>
      <xdr:rowOff>95250</xdr:rowOff>
    </xdr:to>
    <xdr:graphicFrame macro="">
      <xdr:nvGraphicFramePr>
        <xdr:cNvPr id="13" name="22 Gráfico">
          <a:extLst>
            <a:ext uri="{FF2B5EF4-FFF2-40B4-BE49-F238E27FC236}">
              <a16:creationId xmlns:a16="http://schemas.microsoft.com/office/drawing/2014/main" id="{F1F63FE8-6589-48C1-9885-02028055BF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0CF9FE00-EB8C-427D-8896-0DEDF31F3693}"/>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113208</xdr:colOff>
      <xdr:row>27</xdr:row>
      <xdr:rowOff>913976</xdr:rowOff>
    </xdr:to>
    <xdr:pic>
      <xdr:nvPicPr>
        <xdr:cNvPr id="15" name="Imagen 14">
          <a:extLst>
            <a:ext uri="{FF2B5EF4-FFF2-40B4-BE49-F238E27FC236}">
              <a16:creationId xmlns:a16="http://schemas.microsoft.com/office/drawing/2014/main" id="{45A4742B-D5E7-4396-8F53-2E8B08C534B9}"/>
            </a:ext>
          </a:extLst>
        </xdr:cNvPr>
        <xdr:cNvPicPr>
          <a:picLocks noChangeAspect="1"/>
        </xdr:cNvPicPr>
      </xdr:nvPicPr>
      <xdr:blipFill>
        <a:blip xmlns:r="http://schemas.openxmlformats.org/officeDocument/2006/relationships" r:embed="rId14"/>
        <a:stretch>
          <a:fillRect/>
        </a:stretch>
      </xdr:blipFill>
      <xdr:spPr>
        <a:xfrm>
          <a:off x="762000" y="2981325"/>
          <a:ext cx="8733333" cy="339047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0.75425</cdr:x>
      <cdr:y>0.4375</cdr:y>
    </cdr:from>
    <cdr:to>
      <cdr:x>0.79012</cdr:x>
      <cdr:y>0.52431</cdr:y>
    </cdr:to>
    <cdr:sp macro="" textlink="">
      <cdr:nvSpPr>
        <cdr:cNvPr id="2" name="CuadroTexto 1"/>
        <cdr:cNvSpPr txBox="1"/>
      </cdr:nvSpPr>
      <cdr:spPr>
        <a:xfrm xmlns:a="http://schemas.openxmlformats.org/drawingml/2006/main">
          <a:off x="7610475" y="1200150"/>
          <a:ext cx="361950"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0.75614</cdr:x>
      <cdr:y>0.53125</cdr:y>
    </cdr:from>
    <cdr:to>
      <cdr:x>0.79673</cdr:x>
      <cdr:y>0.62847</cdr:y>
    </cdr:to>
    <cdr:sp macro="" textlink="">
      <cdr:nvSpPr>
        <cdr:cNvPr id="3" name="CuadroTexto 2"/>
        <cdr:cNvSpPr txBox="1"/>
      </cdr:nvSpPr>
      <cdr:spPr>
        <a:xfrm xmlns:a="http://schemas.openxmlformats.org/drawingml/2006/main">
          <a:off x="7629524" y="1457325"/>
          <a:ext cx="409575"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0.82496</cdr:x>
      <cdr:y>0.50237</cdr:y>
    </cdr:from>
    <cdr:to>
      <cdr:x>0.87671</cdr:x>
      <cdr:y>0.60545</cdr:y>
    </cdr:to>
    <cdr:sp macro="" textlink="">
      <cdr:nvSpPr>
        <cdr:cNvPr id="2" name="CuadroTexto 1"/>
        <cdr:cNvSpPr txBox="1"/>
      </cdr:nvSpPr>
      <cdr:spPr>
        <a:xfrm xmlns:a="http://schemas.openxmlformats.org/drawingml/2006/main">
          <a:off x="5162550" y="1346200"/>
          <a:ext cx="323850"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0.82192</cdr:x>
      <cdr:y>0.58412</cdr:y>
    </cdr:from>
    <cdr:to>
      <cdr:x>0.89346</cdr:x>
      <cdr:y>0.66943</cdr:y>
    </cdr:to>
    <cdr:sp macro="" textlink="">
      <cdr:nvSpPr>
        <cdr:cNvPr id="3" name="CuadroTexto 2"/>
        <cdr:cNvSpPr txBox="1"/>
      </cdr:nvSpPr>
      <cdr:spPr>
        <a:xfrm xmlns:a="http://schemas.openxmlformats.org/drawingml/2006/main">
          <a:off x="5143500" y="1565275"/>
          <a:ext cx="447675"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180</xdr:row>
      <xdr:rowOff>90487</xdr:rowOff>
    </xdr:from>
    <xdr:to>
      <xdr:col>7</xdr:col>
      <xdr:colOff>209550</xdr:colOff>
      <xdr:row>191</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198</xdr:row>
      <xdr:rowOff>71437</xdr:rowOff>
    </xdr:from>
    <xdr:to>
      <xdr:col>8</xdr:col>
      <xdr:colOff>409575</xdr:colOff>
      <xdr:row>213</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214</xdr:row>
      <xdr:rowOff>185737</xdr:rowOff>
    </xdr:from>
    <xdr:to>
      <xdr:col>6</xdr:col>
      <xdr:colOff>1181100</xdr:colOff>
      <xdr:row>227</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229</xdr:row>
      <xdr:rowOff>176212</xdr:rowOff>
    </xdr:from>
    <xdr:to>
      <xdr:col>6</xdr:col>
      <xdr:colOff>638175</xdr:colOff>
      <xdr:row>241</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243</xdr:row>
      <xdr:rowOff>42862</xdr:rowOff>
    </xdr:from>
    <xdr:to>
      <xdr:col>6</xdr:col>
      <xdr:colOff>1323975</xdr:colOff>
      <xdr:row>254</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256</xdr:row>
      <xdr:rowOff>90487</xdr:rowOff>
    </xdr:from>
    <xdr:to>
      <xdr:col>8</xdr:col>
      <xdr:colOff>485775</xdr:colOff>
      <xdr:row>267</xdr:row>
      <xdr:rowOff>728662</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714374</xdr:colOff>
      <xdr:row>14</xdr:row>
      <xdr:rowOff>15247</xdr:rowOff>
    </xdr:from>
    <xdr:to>
      <xdr:col>5</xdr:col>
      <xdr:colOff>570413</xdr:colOff>
      <xdr:row>27</xdr:row>
      <xdr:rowOff>390100</xdr:rowOff>
    </xdr:to>
    <xdr:pic>
      <xdr:nvPicPr>
        <xdr:cNvPr id="6" name="Imagen 5">
          <a:extLst>
            <a:ext uri="{FF2B5EF4-FFF2-40B4-BE49-F238E27FC236}">
              <a16:creationId xmlns:a16="http://schemas.microsoft.com/office/drawing/2014/main" id="{5F72C862-E4A1-4533-9788-BFF7AAFCF3FD}"/>
            </a:ext>
          </a:extLst>
        </xdr:cNvPr>
        <xdr:cNvPicPr>
          <a:picLocks noChangeAspect="1"/>
        </xdr:cNvPicPr>
      </xdr:nvPicPr>
      <xdr:blipFill>
        <a:blip xmlns:r="http://schemas.openxmlformats.org/officeDocument/2006/relationships" r:embed="rId14"/>
        <a:stretch>
          <a:fillRect/>
        </a:stretch>
      </xdr:blipFill>
      <xdr:spPr>
        <a:xfrm>
          <a:off x="714374" y="2996572"/>
          <a:ext cx="7304589" cy="28513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Ingeniería de Sistemas y Computación</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Ingeniería de Sistemas y Computación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Maestr&#237;a%20en%20Historia/Maestr&#237;a%20en%20Historia%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estr&#237;a%20en%20Ingenier&#237;a%20de%20Sistemas%20y%20Computaci&#243;n%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5">
          <cell r="F35" t="str">
            <v>Masculino</v>
          </cell>
          <cell r="G35">
            <v>0.45833333333333331</v>
          </cell>
        </row>
        <row r="36">
          <cell r="F36" t="str">
            <v>Femenino</v>
          </cell>
          <cell r="G36">
            <v>0.54166666666666663</v>
          </cell>
        </row>
        <row r="60">
          <cell r="F60" t="str">
            <v>Casado(a)/unión libre</v>
          </cell>
          <cell r="G60">
            <v>0.5</v>
          </cell>
        </row>
        <row r="61">
          <cell r="F61" t="str">
            <v>Soltero</v>
          </cell>
          <cell r="G61">
            <v>0.47916666666666669</v>
          </cell>
        </row>
        <row r="62">
          <cell r="F62" t="str">
            <v>Otro</v>
          </cell>
          <cell r="G62">
            <v>2.0833333333333332E-2</v>
          </cell>
        </row>
        <row r="86">
          <cell r="F86">
            <v>0</v>
          </cell>
          <cell r="G86">
            <v>0.5</v>
          </cell>
        </row>
        <row r="87">
          <cell r="F87">
            <v>1</v>
          </cell>
          <cell r="G87">
            <v>0.22916666666666666</v>
          </cell>
        </row>
        <row r="88">
          <cell r="F88">
            <v>2</v>
          </cell>
          <cell r="G88">
            <v>0.16666666666666666</v>
          </cell>
        </row>
        <row r="89">
          <cell r="F89" t="str">
            <v>Más de 2</v>
          </cell>
          <cell r="G89">
            <v>0.10416666666666667</v>
          </cell>
        </row>
        <row r="123">
          <cell r="B123" t="str">
            <v>Trabajando</v>
          </cell>
          <cell r="C123"/>
          <cell r="D123"/>
          <cell r="E123">
            <v>0.875</v>
          </cell>
          <cell r="F123"/>
          <cell r="H123" t="str">
            <v>Si</v>
          </cell>
          <cell r="I123"/>
          <cell r="J123"/>
          <cell r="K123">
            <v>0.85416666666666663</v>
          </cell>
          <cell r="L123"/>
        </row>
        <row r="124">
          <cell r="B124" t="str">
            <v>Buscando trabajo</v>
          </cell>
          <cell r="C124"/>
          <cell r="D124"/>
          <cell r="E124">
            <v>6.25E-2</v>
          </cell>
          <cell r="F124"/>
          <cell r="H124" t="str">
            <v xml:space="preserve">no </v>
          </cell>
          <cell r="I124"/>
          <cell r="J124"/>
          <cell r="K124">
            <v>2.0833333333333332E-2</v>
          </cell>
          <cell r="L124"/>
        </row>
        <row r="125">
          <cell r="B125" t="str">
            <v>Estudiando</v>
          </cell>
          <cell r="C125"/>
          <cell r="D125"/>
          <cell r="E125">
            <v>4.1666666666666664E-2</v>
          </cell>
          <cell r="F125"/>
          <cell r="H125" t="str">
            <v xml:space="preserve">no respondio </v>
          </cell>
          <cell r="I125"/>
          <cell r="J125"/>
          <cell r="K125">
            <v>0.125</v>
          </cell>
          <cell r="L125"/>
        </row>
        <row r="126">
          <cell r="B126" t="str">
            <v>Oficios del hogar</v>
          </cell>
          <cell r="C126"/>
          <cell r="D126"/>
          <cell r="E126">
            <v>2.0833333333333332E-2</v>
          </cell>
          <cell r="F126"/>
        </row>
        <row r="127">
          <cell r="B127" t="str">
            <v xml:space="preserve">Incapacitado </v>
          </cell>
          <cell r="C127"/>
          <cell r="D127"/>
          <cell r="E127">
            <v>0</v>
          </cell>
          <cell r="F127"/>
        </row>
        <row r="128">
          <cell r="B128" t="str">
            <v>Otra actividad</v>
          </cell>
          <cell r="C128"/>
          <cell r="D128"/>
          <cell r="E128">
            <v>0</v>
          </cell>
          <cell r="F128"/>
        </row>
        <row r="203">
          <cell r="B203" t="str">
            <v>Agricultura, ganadería, Caza y Silvicultura</v>
          </cell>
          <cell r="D203">
            <v>2.0833333333333332E-2</v>
          </cell>
        </row>
        <row r="204">
          <cell r="B204" t="str">
            <v>Educación</v>
          </cell>
          <cell r="D204">
            <v>0.83333333333333337</v>
          </cell>
        </row>
        <row r="205">
          <cell r="B205" t="str">
            <v>Servicios Sociales y de Salud</v>
          </cell>
          <cell r="D205">
            <v>2.0833333333333332E-2</v>
          </cell>
        </row>
        <row r="231">
          <cell r="E231">
            <v>0.27083333333333331</v>
          </cell>
        </row>
        <row r="232">
          <cell r="E232">
            <v>0.72916666666666663</v>
          </cell>
        </row>
        <row r="267">
          <cell r="F267">
            <v>0.72916666666666663</v>
          </cell>
        </row>
        <row r="268">
          <cell r="F268">
            <v>0.27083333333333331</v>
          </cell>
        </row>
        <row r="323">
          <cell r="C323">
            <v>0</v>
          </cell>
        </row>
        <row r="324">
          <cell r="C324">
            <v>0</v>
          </cell>
        </row>
        <row r="325">
          <cell r="C325">
            <v>0.125</v>
          </cell>
        </row>
        <row r="326">
          <cell r="C326">
            <v>0.375</v>
          </cell>
        </row>
        <row r="327">
          <cell r="C327">
            <v>0.5</v>
          </cell>
        </row>
        <row r="347">
          <cell r="B347" t="str">
            <v>Si</v>
          </cell>
          <cell r="C347">
            <v>0.85416666666666663</v>
          </cell>
        </row>
        <row r="348">
          <cell r="B348" t="str">
            <v>No</v>
          </cell>
          <cell r="C348">
            <v>0.14583333333333334</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0.8529411764705882</v>
          </cell>
        </row>
        <row r="36">
          <cell r="F36" t="str">
            <v>Femenino</v>
          </cell>
          <cell r="G36">
            <v>0.14705882352941177</v>
          </cell>
        </row>
        <row r="60">
          <cell r="F60" t="str">
            <v>Casado(a)/unión libre</v>
          </cell>
          <cell r="G60">
            <v>0.5</v>
          </cell>
        </row>
        <row r="61">
          <cell r="F61" t="str">
            <v>Soltero</v>
          </cell>
          <cell r="G61">
            <v>0.44117647058823528</v>
          </cell>
        </row>
        <row r="62">
          <cell r="F62" t="str">
            <v>Otro</v>
          </cell>
          <cell r="G62">
            <v>5.8823529411764705E-2</v>
          </cell>
        </row>
        <row r="86">
          <cell r="F86">
            <v>0</v>
          </cell>
          <cell r="G86">
            <v>0.55882352941176472</v>
          </cell>
        </row>
        <row r="87">
          <cell r="F87">
            <v>1</v>
          </cell>
          <cell r="G87">
            <v>0.20588235294117646</v>
          </cell>
        </row>
        <row r="88">
          <cell r="F88">
            <v>2</v>
          </cell>
          <cell r="G88">
            <v>0.17647058823529413</v>
          </cell>
        </row>
        <row r="89">
          <cell r="F89" t="str">
            <v>Más de 2</v>
          </cell>
          <cell r="G89">
            <v>5.8823529411764705E-2</v>
          </cell>
        </row>
        <row r="123">
          <cell r="B123" t="str">
            <v>Trabajando</v>
          </cell>
          <cell r="E123">
            <v>0.94117647058823528</v>
          </cell>
          <cell r="H123" t="str">
            <v>Si</v>
          </cell>
          <cell r="K123">
            <v>0.52941176470588236</v>
          </cell>
        </row>
        <row r="124">
          <cell r="B124" t="str">
            <v>Buscando trabajo</v>
          </cell>
          <cell r="E124">
            <v>5.8823529411764705E-2</v>
          </cell>
          <cell r="H124" t="str">
            <v xml:space="preserve">no </v>
          </cell>
          <cell r="K124">
            <v>0.23529411764705882</v>
          </cell>
        </row>
        <row r="125">
          <cell r="B125" t="str">
            <v>Estudiando</v>
          </cell>
          <cell r="E125">
            <v>0</v>
          </cell>
          <cell r="H125" t="str">
            <v xml:space="preserve">no respondio </v>
          </cell>
          <cell r="K125">
            <v>0.23529411764705882</v>
          </cell>
        </row>
        <row r="126">
          <cell r="B126" t="str">
            <v>Oficios del hogar</v>
          </cell>
          <cell r="E126">
            <v>0</v>
          </cell>
        </row>
        <row r="127">
          <cell r="B127" t="str">
            <v xml:space="preserve">Incapacitado </v>
          </cell>
          <cell r="E127">
            <v>0</v>
          </cell>
        </row>
        <row r="128">
          <cell r="B128" t="str">
            <v>Otra actividad</v>
          </cell>
          <cell r="E128">
            <v>0</v>
          </cell>
        </row>
        <row r="189">
          <cell r="B189" t="str">
            <v>Educación</v>
          </cell>
          <cell r="D189">
            <v>0.47058823529411764</v>
          </cell>
        </row>
        <row r="190">
          <cell r="B190" t="str">
            <v>Industrias Manufactureras</v>
          </cell>
          <cell r="D190">
            <v>2.9411764705882353E-2</v>
          </cell>
        </row>
        <row r="191">
          <cell r="B191" t="str">
            <v>Otras Actividades de Servicios Comunitarios, Sociales y Personales</v>
          </cell>
          <cell r="D191">
            <v>8.8235294117647065E-2</v>
          </cell>
        </row>
        <row r="192">
          <cell r="B192" t="str">
            <v>Servicios Sociales y de Salud</v>
          </cell>
          <cell r="D192">
            <v>5.8823529411764705E-2</v>
          </cell>
        </row>
        <row r="193">
          <cell r="B193" t="str">
            <v>Suministros de Electricidad, Gas y Agua</v>
          </cell>
          <cell r="D193">
            <v>5.8823529411764705E-2</v>
          </cell>
        </row>
        <row r="194">
          <cell r="B194" t="str">
            <v>Transporte, Almacenamiento y Comunicaciones</v>
          </cell>
          <cell r="D194">
            <v>5.8823529411764705E-2</v>
          </cell>
        </row>
        <row r="220">
          <cell r="E220">
            <v>0.5</v>
          </cell>
        </row>
        <row r="221">
          <cell r="E221">
            <v>0.5</v>
          </cell>
        </row>
        <row r="256">
          <cell r="F256">
            <v>0.6470588235294118</v>
          </cell>
        </row>
        <row r="257">
          <cell r="F257">
            <v>0.35294117647058826</v>
          </cell>
        </row>
        <row r="312">
          <cell r="C312">
            <v>0</v>
          </cell>
        </row>
        <row r="313">
          <cell r="C313">
            <v>0</v>
          </cell>
        </row>
        <row r="314">
          <cell r="C314">
            <v>0.29411764705882354</v>
          </cell>
        </row>
        <row r="315">
          <cell r="C315">
            <v>0.41176470588235292</v>
          </cell>
        </row>
        <row r="316">
          <cell r="C316">
            <v>0.29411764705882354</v>
          </cell>
        </row>
        <row r="336">
          <cell r="B336" t="str">
            <v>Si</v>
          </cell>
          <cell r="C336">
            <v>0.70588235294117652</v>
          </cell>
        </row>
        <row r="337">
          <cell r="B337" t="str">
            <v>No</v>
          </cell>
          <cell r="C337">
            <v>0.29411764705882354</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tabSelected="1" zoomScaleNormal="100" workbookViewId="0">
      <selection activeCell="Q16" sqref="Q1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70" t="s">
        <v>0</v>
      </c>
      <c r="C46" s="70"/>
      <c r="D46" s="70"/>
      <c r="E46" s="70"/>
      <c r="F46" s="70"/>
      <c r="G46" s="70"/>
      <c r="H46" s="70"/>
      <c r="I46" s="70"/>
      <c r="J46" s="70"/>
      <c r="K46" s="70"/>
      <c r="L46" s="70"/>
      <c r="M46" s="70"/>
      <c r="N46" s="70"/>
      <c r="O46" s="70"/>
    </row>
    <row r="47" spans="2:18" ht="409.6" customHeight="1">
      <c r="B47" s="71" t="s">
        <v>210</v>
      </c>
      <c r="C47" s="71"/>
      <c r="D47" s="71"/>
      <c r="E47" s="71"/>
      <c r="F47" s="71"/>
      <c r="G47" s="71"/>
      <c r="H47" s="71"/>
      <c r="I47" s="71"/>
      <c r="J47" s="71"/>
      <c r="K47" s="71"/>
      <c r="L47" s="71"/>
      <c r="M47" s="71"/>
      <c r="N47" s="71"/>
      <c r="O47" s="71"/>
      <c r="R47" s="3"/>
    </row>
    <row r="49" spans="2:15" ht="36.75" customHeight="1">
      <c r="B49" s="4" t="s">
        <v>1</v>
      </c>
    </row>
    <row r="50" spans="2:15" ht="14.45" customHeight="1">
      <c r="B50" s="72" t="s">
        <v>208</v>
      </c>
      <c r="C50" s="73"/>
      <c r="D50" s="73"/>
      <c r="E50" s="73"/>
      <c r="F50" s="73"/>
      <c r="G50" s="73"/>
      <c r="H50" s="73"/>
      <c r="I50" s="73"/>
      <c r="J50" s="73"/>
      <c r="K50" s="73"/>
      <c r="L50" s="73"/>
      <c r="M50" s="73"/>
      <c r="N50" s="73"/>
    </row>
    <row r="51" spans="2:15" ht="14.45" customHeight="1">
      <c r="B51" s="73"/>
      <c r="C51" s="73"/>
      <c r="D51" s="73"/>
      <c r="E51" s="73"/>
      <c r="F51" s="73"/>
      <c r="G51" s="73"/>
      <c r="H51" s="73"/>
      <c r="I51" s="73"/>
      <c r="J51" s="73"/>
      <c r="K51" s="73"/>
      <c r="L51" s="73"/>
      <c r="M51" s="73"/>
      <c r="N51" s="73"/>
    </row>
    <row r="52" spans="2:15" ht="14.45" customHeight="1">
      <c r="B52" s="73"/>
      <c r="C52" s="73"/>
      <c r="D52" s="73"/>
      <c r="E52" s="73"/>
      <c r="F52" s="73"/>
      <c r="G52" s="73"/>
      <c r="H52" s="73"/>
      <c r="I52" s="73"/>
      <c r="J52" s="73"/>
      <c r="K52" s="73"/>
      <c r="L52" s="73"/>
      <c r="M52" s="73"/>
      <c r="N52" s="73"/>
    </row>
    <row r="53" spans="2:15" ht="14.45" customHeight="1">
      <c r="B53" s="73"/>
      <c r="C53" s="73"/>
      <c r="D53" s="73"/>
      <c r="E53" s="73"/>
      <c r="F53" s="73"/>
      <c r="G53" s="73"/>
      <c r="H53" s="73"/>
      <c r="I53" s="73"/>
      <c r="J53" s="73"/>
      <c r="K53" s="73"/>
      <c r="L53" s="73"/>
      <c r="M53" s="73"/>
      <c r="N53" s="73"/>
    </row>
    <row r="54" spans="2:15" ht="14.45" customHeight="1">
      <c r="B54" s="73"/>
      <c r="C54" s="73"/>
      <c r="D54" s="73"/>
      <c r="E54" s="73"/>
      <c r="F54" s="73"/>
      <c r="G54" s="73"/>
      <c r="H54" s="73"/>
      <c r="I54" s="73"/>
      <c r="J54" s="73"/>
      <c r="K54" s="73"/>
      <c r="L54" s="73"/>
      <c r="M54" s="73"/>
      <c r="N54" s="73"/>
    </row>
    <row r="55" spans="2:15" ht="14.45" customHeight="1">
      <c r="B55" s="73"/>
      <c r="C55" s="73"/>
      <c r="D55" s="73"/>
      <c r="E55" s="73"/>
      <c r="F55" s="73"/>
      <c r="G55" s="73"/>
      <c r="H55" s="73"/>
      <c r="I55" s="73"/>
      <c r="J55" s="73"/>
      <c r="K55" s="73"/>
      <c r="L55" s="73"/>
      <c r="M55" s="73"/>
      <c r="N55" s="73"/>
    </row>
    <row r="56" spans="2:15" ht="14.45" customHeight="1">
      <c r="B56" s="73"/>
      <c r="C56" s="73"/>
      <c r="D56" s="73"/>
      <c r="E56" s="73"/>
      <c r="F56" s="73"/>
      <c r="G56" s="73"/>
      <c r="H56" s="73"/>
      <c r="I56" s="73"/>
      <c r="J56" s="73"/>
      <c r="K56" s="73"/>
      <c r="L56" s="73"/>
      <c r="M56" s="73"/>
      <c r="N56" s="73"/>
    </row>
    <row r="57" spans="2:15" ht="14.45" customHeight="1">
      <c r="B57" s="73"/>
      <c r="C57" s="73"/>
      <c r="D57" s="73"/>
      <c r="E57" s="73"/>
      <c r="F57" s="73"/>
      <c r="G57" s="73"/>
      <c r="H57" s="73"/>
      <c r="I57" s="73"/>
      <c r="J57" s="73"/>
      <c r="K57" s="73"/>
      <c r="L57" s="73"/>
      <c r="M57" s="73"/>
      <c r="N57" s="73"/>
    </row>
    <row r="58" spans="2:15" ht="14.45" customHeight="1">
      <c r="B58" s="73"/>
      <c r="C58" s="73"/>
      <c r="D58" s="73"/>
      <c r="E58" s="73"/>
      <c r="F58" s="73"/>
      <c r="G58" s="73"/>
      <c r="H58" s="73"/>
      <c r="I58" s="73"/>
      <c r="J58" s="73"/>
      <c r="K58" s="73"/>
      <c r="L58" s="73"/>
      <c r="M58" s="73"/>
      <c r="N58" s="73"/>
    </row>
    <row r="59" spans="2:15" ht="54" customHeight="1">
      <c r="B59" s="73"/>
      <c r="C59" s="73"/>
      <c r="D59" s="73"/>
      <c r="E59" s="73"/>
      <c r="F59" s="73"/>
      <c r="G59" s="73"/>
      <c r="H59" s="73"/>
      <c r="I59" s="73"/>
      <c r="J59" s="73"/>
      <c r="K59" s="73"/>
      <c r="L59" s="73"/>
      <c r="M59" s="73"/>
      <c r="N59" s="73"/>
    </row>
    <row r="61" spans="2:15" ht="132.75" customHeight="1">
      <c r="B61" s="74" t="s">
        <v>209</v>
      </c>
      <c r="C61" s="75"/>
      <c r="D61" s="75"/>
      <c r="E61" s="75"/>
      <c r="F61" s="75"/>
      <c r="G61" s="75"/>
      <c r="H61" s="75"/>
      <c r="I61" s="75"/>
      <c r="J61" s="75"/>
      <c r="K61" s="75"/>
      <c r="L61" s="75"/>
      <c r="M61" s="75"/>
      <c r="N61" s="75"/>
      <c r="O61" s="75"/>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87449-07D9-4A88-8466-8C2CAAC0C323}">
  <dimension ref="B10:R466"/>
  <sheetViews>
    <sheetView workbookViewId="0">
      <selection activeCell="B30" sqref="B30"/>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107" t="s">
        <v>220</v>
      </c>
      <c r="C12" s="107"/>
      <c r="D12" s="107"/>
      <c r="E12" s="107"/>
      <c r="F12" s="107"/>
    </row>
    <row r="13" spans="2:6">
      <c r="B13" s="5" t="s">
        <v>3</v>
      </c>
    </row>
    <row r="14" spans="2:6">
      <c r="B14" s="5"/>
    </row>
    <row r="15" spans="2:6">
      <c r="B15" s="5"/>
    </row>
    <row r="16" spans="2:6">
      <c r="B16" s="5"/>
    </row>
    <row r="17" spans="2:2">
      <c r="B17" s="5"/>
    </row>
    <row r="18" spans="2:2">
      <c r="B18" s="5"/>
    </row>
    <row r="28" spans="2:2" ht="123" customHeight="1"/>
    <row r="29" spans="2:2" ht="21">
      <c r="B29" s="6" t="s">
        <v>221</v>
      </c>
    </row>
    <row r="30" spans="2:2" ht="21">
      <c r="B30" s="6" t="s">
        <v>222</v>
      </c>
    </row>
    <row r="32" spans="2:2" ht="15.75">
      <c r="B32" s="7" t="s">
        <v>4</v>
      </c>
    </row>
    <row r="34" spans="2:7">
      <c r="B34" s="8" t="s">
        <v>4</v>
      </c>
      <c r="C34" s="57" t="s">
        <v>5</v>
      </c>
      <c r="D34" s="57" t="s">
        <v>6</v>
      </c>
      <c r="F34" s="8" t="s">
        <v>4</v>
      </c>
      <c r="G34" s="57" t="s">
        <v>6</v>
      </c>
    </row>
    <row r="35" spans="2:7">
      <c r="B35" s="9" t="s">
        <v>7</v>
      </c>
      <c r="C35" s="28">
        <v>29</v>
      </c>
      <c r="D35" s="10">
        <f>C35/$C$37</f>
        <v>0.8529411764705882</v>
      </c>
      <c r="F35" s="9" t="s">
        <v>7</v>
      </c>
      <c r="G35" s="10">
        <f>D35</f>
        <v>0.8529411764705882</v>
      </c>
    </row>
    <row r="36" spans="2:7">
      <c r="B36" s="9" t="s">
        <v>8</v>
      </c>
      <c r="C36" s="28">
        <v>5</v>
      </c>
      <c r="D36" s="10">
        <f t="shared" ref="D36:D37" si="0">C36/$C$37</f>
        <v>0.14705882352941177</v>
      </c>
      <c r="F36" s="9" t="s">
        <v>8</v>
      </c>
      <c r="G36" s="10">
        <f>D36</f>
        <v>0.14705882352941177</v>
      </c>
    </row>
    <row r="37" spans="2:7">
      <c r="B37" s="9" t="s">
        <v>9</v>
      </c>
      <c r="C37" s="29">
        <f>SUM(C35:C36)</f>
        <v>34</v>
      </c>
      <c r="D37" s="10">
        <f t="shared" si="0"/>
        <v>1</v>
      </c>
      <c r="F37" s="9" t="s">
        <v>9</v>
      </c>
      <c r="G37" s="10">
        <f>D37</f>
        <v>1</v>
      </c>
    </row>
    <row r="57" spans="2:7" ht="15.75">
      <c r="B57" s="7" t="s">
        <v>10</v>
      </c>
    </row>
    <row r="59" spans="2:7">
      <c r="B59" s="8" t="s">
        <v>10</v>
      </c>
      <c r="C59" s="57" t="s">
        <v>5</v>
      </c>
      <c r="D59" s="57" t="s">
        <v>6</v>
      </c>
      <c r="F59" s="8" t="s">
        <v>10</v>
      </c>
      <c r="G59" s="57" t="s">
        <v>6</v>
      </c>
    </row>
    <row r="60" spans="2:7">
      <c r="B60" s="9" t="s">
        <v>11</v>
      </c>
      <c r="C60" s="28">
        <v>17</v>
      </c>
      <c r="D60" s="10">
        <f>C60/$C$37</f>
        <v>0.5</v>
      </c>
      <c r="F60" s="9" t="s">
        <v>11</v>
      </c>
      <c r="G60" s="10">
        <f>D60</f>
        <v>0.5</v>
      </c>
    </row>
    <row r="61" spans="2:7">
      <c r="B61" s="9" t="s">
        <v>12</v>
      </c>
      <c r="C61" s="28">
        <v>15</v>
      </c>
      <c r="D61" s="10">
        <f t="shared" ref="D61:D63" si="1">C61/$C$37</f>
        <v>0.44117647058823528</v>
      </c>
      <c r="F61" s="9" t="s">
        <v>12</v>
      </c>
      <c r="G61" s="10">
        <f>D61</f>
        <v>0.44117647058823528</v>
      </c>
    </row>
    <row r="62" spans="2:7">
      <c r="B62" s="9" t="s">
        <v>13</v>
      </c>
      <c r="C62" s="28">
        <v>2</v>
      </c>
      <c r="D62" s="10">
        <f t="shared" si="1"/>
        <v>5.8823529411764705E-2</v>
      </c>
      <c r="F62" s="9" t="s">
        <v>14</v>
      </c>
      <c r="G62" s="10">
        <f>D62</f>
        <v>5.8823529411764705E-2</v>
      </c>
    </row>
    <row r="63" spans="2:7">
      <c r="B63" s="9" t="s">
        <v>9</v>
      </c>
      <c r="C63" s="29">
        <f>SUM(C60:C62)</f>
        <v>34</v>
      </c>
      <c r="D63" s="10">
        <f t="shared" si="1"/>
        <v>1</v>
      </c>
      <c r="F63" s="9" t="s">
        <v>9</v>
      </c>
      <c r="G63" s="10">
        <f>D63</f>
        <v>1</v>
      </c>
    </row>
    <row r="83" spans="2:7" ht="15.75">
      <c r="B83" s="7" t="s">
        <v>15</v>
      </c>
    </row>
    <row r="85" spans="2:7">
      <c r="B85" s="8" t="s">
        <v>16</v>
      </c>
      <c r="C85" s="57" t="s">
        <v>5</v>
      </c>
      <c r="D85" s="57" t="s">
        <v>6</v>
      </c>
      <c r="F85" s="8" t="s">
        <v>16</v>
      </c>
      <c r="G85" s="57" t="s">
        <v>6</v>
      </c>
    </row>
    <row r="86" spans="2:7">
      <c r="B86" s="30">
        <v>0</v>
      </c>
      <c r="C86" s="28">
        <v>19</v>
      </c>
      <c r="D86" s="10">
        <f>C86/$C$37</f>
        <v>0.55882352941176472</v>
      </c>
      <c r="F86" s="30">
        <v>0</v>
      </c>
      <c r="G86" s="10">
        <f>D86</f>
        <v>0.55882352941176472</v>
      </c>
    </row>
    <row r="87" spans="2:7">
      <c r="B87" s="30">
        <v>1</v>
      </c>
      <c r="C87" s="28">
        <v>7</v>
      </c>
      <c r="D87" s="10">
        <f t="shared" ref="D87:D90" si="2">C87/$C$37</f>
        <v>0.20588235294117646</v>
      </c>
      <c r="F87" s="30">
        <v>1</v>
      </c>
      <c r="G87" s="10">
        <f>D87</f>
        <v>0.20588235294117646</v>
      </c>
    </row>
    <row r="88" spans="2:7">
      <c r="B88" s="30">
        <v>2</v>
      </c>
      <c r="C88" s="28">
        <v>6</v>
      </c>
      <c r="D88" s="10">
        <f t="shared" si="2"/>
        <v>0.17647058823529413</v>
      </c>
      <c r="F88" s="30">
        <v>2</v>
      </c>
      <c r="G88" s="10">
        <f>D88</f>
        <v>0.17647058823529413</v>
      </c>
    </row>
    <row r="89" spans="2:7">
      <c r="B89" s="62" t="s">
        <v>17</v>
      </c>
      <c r="C89" s="28">
        <v>2</v>
      </c>
      <c r="D89" s="10">
        <f t="shared" si="2"/>
        <v>5.8823529411764705E-2</v>
      </c>
      <c r="F89" s="62" t="s">
        <v>17</v>
      </c>
      <c r="G89" s="10">
        <f>D89</f>
        <v>5.8823529411764705E-2</v>
      </c>
    </row>
    <row r="90" spans="2:7">
      <c r="B90" s="30" t="s">
        <v>9</v>
      </c>
      <c r="C90" s="29">
        <f>SUM(C86:C89)</f>
        <v>34</v>
      </c>
      <c r="D90" s="10">
        <f t="shared" si="2"/>
        <v>1</v>
      </c>
      <c r="F90" s="9" t="s">
        <v>9</v>
      </c>
      <c r="G90" s="10">
        <f>D90</f>
        <v>1</v>
      </c>
    </row>
    <row r="110" spans="2:2" ht="15.75">
      <c r="B110" s="7" t="s">
        <v>18</v>
      </c>
    </row>
    <row r="111" spans="2:2" ht="15.75">
      <c r="B111" s="7"/>
    </row>
    <row r="113" spans="2:12" ht="84" customHeight="1">
      <c r="B113" s="108" t="s">
        <v>19</v>
      </c>
      <c r="C113" s="108"/>
      <c r="D113" s="108"/>
      <c r="E113" s="109" t="s">
        <v>5</v>
      </c>
      <c r="F113" s="109"/>
      <c r="H113" s="108" t="s">
        <v>20</v>
      </c>
      <c r="I113" s="108"/>
      <c r="J113" s="108"/>
      <c r="K113" s="109" t="s">
        <v>5</v>
      </c>
      <c r="L113" s="109"/>
    </row>
    <row r="114" spans="2:12">
      <c r="B114" s="87" t="s">
        <v>21</v>
      </c>
      <c r="C114" s="87"/>
      <c r="D114" s="87"/>
      <c r="E114" s="104">
        <v>32</v>
      </c>
      <c r="F114" s="104"/>
      <c r="H114" s="98" t="s">
        <v>22</v>
      </c>
      <c r="I114" s="98"/>
      <c r="J114" s="98"/>
      <c r="K114" s="105">
        <v>18</v>
      </c>
      <c r="L114" s="106"/>
    </row>
    <row r="115" spans="2:12">
      <c r="B115" s="87" t="s">
        <v>23</v>
      </c>
      <c r="C115" s="87"/>
      <c r="D115" s="87"/>
      <c r="E115" s="104">
        <v>2</v>
      </c>
      <c r="F115" s="104"/>
      <c r="H115" s="98" t="s">
        <v>24</v>
      </c>
      <c r="I115" s="98"/>
      <c r="J115" s="98"/>
      <c r="K115" s="105">
        <v>8</v>
      </c>
      <c r="L115" s="106"/>
    </row>
    <row r="116" spans="2:12">
      <c r="B116" s="87" t="s">
        <v>25</v>
      </c>
      <c r="C116" s="87"/>
      <c r="D116" s="87"/>
      <c r="E116" s="104">
        <v>0</v>
      </c>
      <c r="F116" s="104"/>
      <c r="H116" s="98" t="s">
        <v>26</v>
      </c>
      <c r="I116" s="98"/>
      <c r="J116" s="98"/>
      <c r="K116" s="105">
        <v>8</v>
      </c>
      <c r="L116" s="106"/>
    </row>
    <row r="117" spans="2:12">
      <c r="B117" s="87" t="s">
        <v>27</v>
      </c>
      <c r="C117" s="87"/>
      <c r="D117" s="87"/>
      <c r="E117" s="104">
        <v>0</v>
      </c>
      <c r="F117" s="104"/>
      <c r="H117" s="64"/>
      <c r="I117" s="64"/>
      <c r="J117" s="64"/>
      <c r="K117" s="66"/>
      <c r="L117" s="66"/>
    </row>
    <row r="118" spans="2:12">
      <c r="B118" s="87" t="s">
        <v>28</v>
      </c>
      <c r="C118" s="87"/>
      <c r="D118" s="87"/>
      <c r="E118" s="104">
        <v>0</v>
      </c>
      <c r="F118" s="104"/>
      <c r="H118" s="64"/>
      <c r="I118" s="64"/>
      <c r="J118" s="64"/>
      <c r="K118" s="66"/>
      <c r="L118" s="66"/>
    </row>
    <row r="119" spans="2:12">
      <c r="B119" s="87" t="s">
        <v>29</v>
      </c>
      <c r="C119" s="87"/>
      <c r="D119" s="87"/>
      <c r="E119" s="104">
        <v>0</v>
      </c>
      <c r="F119" s="104"/>
      <c r="H119" s="64"/>
      <c r="I119" s="64"/>
      <c r="J119" s="64"/>
      <c r="K119" s="66"/>
      <c r="L119" s="66"/>
    </row>
    <row r="120" spans="2:12">
      <c r="B120" s="65"/>
      <c r="C120" s="65"/>
      <c r="D120" s="65"/>
      <c r="E120" s="66"/>
      <c r="F120" s="66"/>
      <c r="H120" s="64"/>
      <c r="I120" s="64"/>
      <c r="J120" s="64"/>
      <c r="K120" s="66"/>
      <c r="L120" s="66"/>
    </row>
    <row r="122" spans="2:12">
      <c r="B122" s="101" t="s">
        <v>30</v>
      </c>
      <c r="C122" s="101"/>
      <c r="D122" s="101"/>
      <c r="E122" s="101" t="s">
        <v>6</v>
      </c>
      <c r="F122" s="101"/>
      <c r="H122" s="101" t="s">
        <v>31</v>
      </c>
      <c r="I122" s="101"/>
      <c r="J122" s="101"/>
      <c r="K122" s="102" t="s">
        <v>6</v>
      </c>
      <c r="L122" s="103"/>
    </row>
    <row r="123" spans="2:12">
      <c r="B123" s="87" t="s">
        <v>21</v>
      </c>
      <c r="C123" s="87"/>
      <c r="D123" s="87"/>
      <c r="E123" s="76">
        <f>E114/$C$37</f>
        <v>0.94117647058823528</v>
      </c>
      <c r="F123" s="76"/>
      <c r="H123" s="87" t="s">
        <v>32</v>
      </c>
      <c r="I123" s="87"/>
      <c r="J123" s="87"/>
      <c r="K123" s="99">
        <f>K114/$C$37</f>
        <v>0.52941176470588236</v>
      </c>
      <c r="L123" s="100"/>
    </row>
    <row r="124" spans="2:12">
      <c r="B124" s="87" t="s">
        <v>23</v>
      </c>
      <c r="C124" s="87"/>
      <c r="D124" s="87"/>
      <c r="E124" s="76">
        <f t="shared" ref="E124:E128" si="3">E115/$C$37</f>
        <v>5.8823529411764705E-2</v>
      </c>
      <c r="F124" s="76"/>
      <c r="H124" s="98" t="s">
        <v>33</v>
      </c>
      <c r="I124" s="98"/>
      <c r="J124" s="98"/>
      <c r="K124" s="99">
        <f t="shared" ref="K124:K125" si="4">K115/$C$37</f>
        <v>0.23529411764705882</v>
      </c>
      <c r="L124" s="100"/>
    </row>
    <row r="125" spans="2:12">
      <c r="B125" s="87" t="s">
        <v>25</v>
      </c>
      <c r="C125" s="87"/>
      <c r="D125" s="87"/>
      <c r="E125" s="76">
        <f t="shared" si="3"/>
        <v>0</v>
      </c>
      <c r="F125" s="76"/>
      <c r="H125" s="98" t="s">
        <v>26</v>
      </c>
      <c r="I125" s="98"/>
      <c r="J125" s="98"/>
      <c r="K125" s="99">
        <f t="shared" si="4"/>
        <v>0.23529411764705882</v>
      </c>
      <c r="L125" s="100"/>
    </row>
    <row r="126" spans="2:12">
      <c r="B126" s="87" t="s">
        <v>27</v>
      </c>
      <c r="C126" s="87"/>
      <c r="D126" s="87"/>
      <c r="E126" s="76">
        <f t="shared" si="3"/>
        <v>0</v>
      </c>
      <c r="F126" s="76"/>
    </row>
    <row r="127" spans="2:12">
      <c r="B127" s="87" t="s">
        <v>28</v>
      </c>
      <c r="C127" s="87"/>
      <c r="D127" s="87"/>
      <c r="E127" s="76">
        <f t="shared" si="3"/>
        <v>0</v>
      </c>
      <c r="F127" s="76"/>
    </row>
    <row r="128" spans="2:12">
      <c r="B128" s="87" t="s">
        <v>29</v>
      </c>
      <c r="C128" s="87"/>
      <c r="D128" s="87"/>
      <c r="E128" s="76">
        <f t="shared" si="3"/>
        <v>0</v>
      </c>
      <c r="F128" s="76"/>
    </row>
    <row r="150" spans="2:18" ht="15.75">
      <c r="B150" s="7" t="s">
        <v>34</v>
      </c>
    </row>
    <row r="152" spans="2:18" ht="60">
      <c r="B152" s="32" t="s">
        <v>35</v>
      </c>
      <c r="C152" s="32" t="s">
        <v>36</v>
      </c>
      <c r="D152" s="32" t="s">
        <v>37</v>
      </c>
      <c r="E152" s="32" t="s">
        <v>38</v>
      </c>
      <c r="F152" s="56" t="s">
        <v>39</v>
      </c>
      <c r="G152" s="56" t="s">
        <v>40</v>
      </c>
      <c r="H152" s="56" t="s">
        <v>41</v>
      </c>
      <c r="I152" s="56" t="s">
        <v>42</v>
      </c>
      <c r="J152" s="56" t="s">
        <v>43</v>
      </c>
      <c r="K152" s="56" t="s">
        <v>44</v>
      </c>
      <c r="L152" s="56" t="s">
        <v>45</v>
      </c>
      <c r="M152" s="56" t="s">
        <v>46</v>
      </c>
      <c r="N152" s="56" t="s">
        <v>47</v>
      </c>
      <c r="O152" s="56" t="s">
        <v>48</v>
      </c>
      <c r="P152" s="56" t="s">
        <v>49</v>
      </c>
      <c r="Q152" s="56" t="s">
        <v>50</v>
      </c>
      <c r="R152" s="56" t="s">
        <v>51</v>
      </c>
    </row>
    <row r="153" spans="2:18">
      <c r="B153" s="12" t="s">
        <v>223</v>
      </c>
      <c r="C153" s="12" t="s">
        <v>198</v>
      </c>
      <c r="D153" s="12">
        <v>3137123</v>
      </c>
      <c r="E153" s="12" t="s">
        <v>224</v>
      </c>
      <c r="F153" s="12" t="s">
        <v>154</v>
      </c>
      <c r="G153" s="12" t="s">
        <v>53</v>
      </c>
      <c r="H153" s="12" t="s">
        <v>149</v>
      </c>
      <c r="I153" s="12" t="s">
        <v>165</v>
      </c>
      <c r="J153" s="12" t="s">
        <v>32</v>
      </c>
      <c r="K153" s="12" t="s">
        <v>130</v>
      </c>
      <c r="L153" s="12" t="s">
        <v>168</v>
      </c>
      <c r="M153" s="12" t="s">
        <v>225</v>
      </c>
      <c r="N153" s="12" t="s">
        <v>158</v>
      </c>
      <c r="O153" s="12" t="s">
        <v>226</v>
      </c>
      <c r="P153" s="12" t="s">
        <v>151</v>
      </c>
      <c r="Q153" s="12" t="s">
        <v>160</v>
      </c>
      <c r="R153" s="12" t="s">
        <v>153</v>
      </c>
    </row>
    <row r="154" spans="2:18">
      <c r="B154" s="12" t="s">
        <v>227</v>
      </c>
      <c r="C154" s="12" t="s">
        <v>228</v>
      </c>
      <c r="D154" s="12">
        <v>3334865</v>
      </c>
      <c r="E154" s="12" t="s">
        <v>229</v>
      </c>
      <c r="F154" s="12" t="s">
        <v>154</v>
      </c>
      <c r="G154" s="12" t="s">
        <v>53</v>
      </c>
      <c r="H154" s="12" t="s">
        <v>167</v>
      </c>
      <c r="I154" s="12" t="s">
        <v>165</v>
      </c>
      <c r="J154" s="12" t="s">
        <v>32</v>
      </c>
      <c r="K154" s="12" t="s">
        <v>177</v>
      </c>
      <c r="L154" s="12" t="s">
        <v>169</v>
      </c>
      <c r="M154" s="12" t="s">
        <v>230</v>
      </c>
      <c r="N154" s="12" t="s">
        <v>158</v>
      </c>
      <c r="O154" s="12" t="s">
        <v>159</v>
      </c>
      <c r="P154" s="12" t="s">
        <v>151</v>
      </c>
      <c r="Q154" s="12" t="s">
        <v>160</v>
      </c>
      <c r="R154" s="12" t="s">
        <v>161</v>
      </c>
    </row>
    <row r="155" spans="2:18">
      <c r="B155" s="12" t="s">
        <v>162</v>
      </c>
      <c r="C155" s="12" t="s">
        <v>162</v>
      </c>
      <c r="D155" s="12" t="s">
        <v>162</v>
      </c>
      <c r="E155" s="12" t="s">
        <v>162</v>
      </c>
      <c r="F155" s="12" t="s">
        <v>162</v>
      </c>
      <c r="G155" s="12" t="s">
        <v>162</v>
      </c>
      <c r="H155" s="12" t="s">
        <v>162</v>
      </c>
      <c r="I155" s="12" t="s">
        <v>162</v>
      </c>
      <c r="J155" s="12" t="s">
        <v>162</v>
      </c>
      <c r="K155" s="12" t="s">
        <v>162</v>
      </c>
      <c r="L155" s="12" t="s">
        <v>162</v>
      </c>
      <c r="M155" s="12" t="s">
        <v>162</v>
      </c>
      <c r="N155" s="12" t="s">
        <v>162</v>
      </c>
      <c r="O155" s="12" t="s">
        <v>162</v>
      </c>
      <c r="P155" s="12" t="s">
        <v>162</v>
      </c>
      <c r="Q155" s="12" t="s">
        <v>162</v>
      </c>
      <c r="R155" s="12" t="s">
        <v>162</v>
      </c>
    </row>
    <row r="156" spans="2:18">
      <c r="B156" s="12" t="s">
        <v>231</v>
      </c>
      <c r="C156" s="12" t="s">
        <v>232</v>
      </c>
      <c r="D156" s="12" t="s">
        <v>233</v>
      </c>
      <c r="E156" s="12" t="s">
        <v>234</v>
      </c>
      <c r="F156" s="12" t="s">
        <v>235</v>
      </c>
      <c r="G156" s="12" t="s">
        <v>53</v>
      </c>
      <c r="H156" s="12" t="s">
        <v>149</v>
      </c>
      <c r="I156" s="12" t="s">
        <v>165</v>
      </c>
      <c r="J156" s="12" t="s">
        <v>32</v>
      </c>
      <c r="K156" s="12" t="s">
        <v>130</v>
      </c>
      <c r="L156" s="12" t="s">
        <v>169</v>
      </c>
      <c r="M156" s="12" t="s">
        <v>236</v>
      </c>
      <c r="N156" s="12" t="s">
        <v>237</v>
      </c>
      <c r="O156" s="12" t="s">
        <v>226</v>
      </c>
      <c r="P156" s="12" t="s">
        <v>151</v>
      </c>
      <c r="Q156" s="12" t="s">
        <v>160</v>
      </c>
      <c r="R156" s="12" t="s">
        <v>161</v>
      </c>
    </row>
    <row r="157" spans="2:18">
      <c r="B157" s="12" t="s">
        <v>238</v>
      </c>
      <c r="C157" s="12" t="s">
        <v>239</v>
      </c>
      <c r="D157" s="12" t="s">
        <v>240</v>
      </c>
      <c r="E157" s="12" t="s">
        <v>241</v>
      </c>
      <c r="F157" s="12" t="s">
        <v>154</v>
      </c>
      <c r="G157" s="12" t="s">
        <v>53</v>
      </c>
      <c r="H157" s="12" t="s">
        <v>149</v>
      </c>
      <c r="I157" s="12" t="s">
        <v>155</v>
      </c>
      <c r="J157" s="12" t="s">
        <v>32</v>
      </c>
      <c r="K157" s="12" t="s">
        <v>130</v>
      </c>
      <c r="L157" s="12" t="s">
        <v>150</v>
      </c>
      <c r="M157" s="12" t="s">
        <v>242</v>
      </c>
      <c r="N157" s="12" t="s">
        <v>158</v>
      </c>
      <c r="O157" s="12" t="s">
        <v>173</v>
      </c>
      <c r="P157" s="12" t="s">
        <v>243</v>
      </c>
      <c r="Q157" s="12" t="s">
        <v>160</v>
      </c>
      <c r="R157" s="12" t="s">
        <v>161</v>
      </c>
    </row>
    <row r="158" spans="2:18">
      <c r="B158" s="12" t="s">
        <v>244</v>
      </c>
      <c r="C158" s="12" t="s">
        <v>245</v>
      </c>
      <c r="D158" s="12">
        <v>3678570</v>
      </c>
      <c r="E158" s="12" t="s">
        <v>246</v>
      </c>
      <c r="F158" s="12" t="s">
        <v>154</v>
      </c>
      <c r="G158" s="12" t="s">
        <v>53</v>
      </c>
      <c r="H158" s="12" t="s">
        <v>149</v>
      </c>
      <c r="I158" s="12" t="s">
        <v>155</v>
      </c>
      <c r="J158" s="12" t="s">
        <v>32</v>
      </c>
      <c r="K158" s="12" t="s">
        <v>130</v>
      </c>
      <c r="L158" s="12" t="s">
        <v>175</v>
      </c>
      <c r="M158" s="12" t="s">
        <v>247</v>
      </c>
      <c r="N158" s="12" t="s">
        <v>158</v>
      </c>
      <c r="O158" s="12" t="s">
        <v>173</v>
      </c>
      <c r="P158" s="12" t="s">
        <v>151</v>
      </c>
      <c r="Q158" s="12" t="s">
        <v>213</v>
      </c>
      <c r="R158" s="12" t="s">
        <v>161</v>
      </c>
    </row>
    <row r="159" spans="2:18">
      <c r="B159" s="12" t="s">
        <v>248</v>
      </c>
      <c r="C159" s="12" t="s">
        <v>249</v>
      </c>
      <c r="D159" s="12">
        <v>3137800</v>
      </c>
      <c r="E159" s="12" t="s">
        <v>250</v>
      </c>
      <c r="F159" s="12" t="s">
        <v>154</v>
      </c>
      <c r="G159" s="12" t="s">
        <v>212</v>
      </c>
      <c r="H159" s="12" t="s">
        <v>167</v>
      </c>
      <c r="I159" s="12" t="s">
        <v>155</v>
      </c>
      <c r="J159" s="12" t="s">
        <v>32</v>
      </c>
      <c r="K159" s="12" t="s">
        <v>177</v>
      </c>
      <c r="L159" s="12" t="s">
        <v>175</v>
      </c>
      <c r="M159" s="12" t="s">
        <v>251</v>
      </c>
      <c r="N159" s="12" t="s">
        <v>252</v>
      </c>
      <c r="O159" s="12" t="s">
        <v>253</v>
      </c>
      <c r="P159" s="12" t="s">
        <v>151</v>
      </c>
      <c r="Q159" s="12" t="s">
        <v>160</v>
      </c>
      <c r="R159" s="12" t="s">
        <v>161</v>
      </c>
    </row>
    <row r="160" spans="2:18">
      <c r="B160" s="12" t="s">
        <v>254</v>
      </c>
      <c r="C160" s="12" t="s">
        <v>255</v>
      </c>
      <c r="D160" s="12" t="s">
        <v>256</v>
      </c>
      <c r="E160" s="12" t="s">
        <v>257</v>
      </c>
      <c r="F160" s="12" t="s">
        <v>258</v>
      </c>
      <c r="G160" s="12" t="s">
        <v>53</v>
      </c>
      <c r="H160" s="12" t="s">
        <v>167</v>
      </c>
      <c r="I160" s="12" t="s">
        <v>155</v>
      </c>
      <c r="J160" s="12" t="s">
        <v>32</v>
      </c>
      <c r="K160" s="12" t="s">
        <v>177</v>
      </c>
      <c r="L160" s="12" t="s">
        <v>259</v>
      </c>
      <c r="M160" s="12" t="s">
        <v>260</v>
      </c>
      <c r="N160" s="12" t="s">
        <v>261</v>
      </c>
      <c r="O160" s="12" t="s">
        <v>262</v>
      </c>
      <c r="P160" s="12" t="s">
        <v>263</v>
      </c>
      <c r="Q160" s="12" t="s">
        <v>264</v>
      </c>
      <c r="R160" s="12" t="s">
        <v>161</v>
      </c>
    </row>
    <row r="161" spans="2:18">
      <c r="B161" s="12" t="s">
        <v>162</v>
      </c>
      <c r="C161" s="12" t="s">
        <v>162</v>
      </c>
      <c r="D161" s="12" t="s">
        <v>162</v>
      </c>
      <c r="E161" s="12" t="s">
        <v>162</v>
      </c>
      <c r="F161" s="12" t="s">
        <v>162</v>
      </c>
      <c r="G161" s="12" t="s">
        <v>162</v>
      </c>
      <c r="H161" s="12" t="s">
        <v>162</v>
      </c>
      <c r="I161" s="12" t="s">
        <v>162</v>
      </c>
      <c r="J161" s="12" t="s">
        <v>162</v>
      </c>
      <c r="K161" s="12" t="s">
        <v>162</v>
      </c>
      <c r="L161" s="12" t="s">
        <v>162</v>
      </c>
      <c r="M161" s="12" t="s">
        <v>162</v>
      </c>
      <c r="N161" s="12" t="s">
        <v>162</v>
      </c>
      <c r="O161" s="12" t="s">
        <v>162</v>
      </c>
      <c r="P161" s="12" t="s">
        <v>162</v>
      </c>
      <c r="Q161" s="12" t="s">
        <v>162</v>
      </c>
      <c r="R161" s="12" t="s">
        <v>162</v>
      </c>
    </row>
    <row r="162" spans="2:18">
      <c r="B162" s="12" t="s">
        <v>265</v>
      </c>
      <c r="C162" s="12" t="s">
        <v>266</v>
      </c>
      <c r="D162" s="12">
        <v>3203425399</v>
      </c>
      <c r="E162" s="12" t="s">
        <v>267</v>
      </c>
      <c r="F162" s="12" t="s">
        <v>154</v>
      </c>
      <c r="G162" s="12" t="s">
        <v>53</v>
      </c>
      <c r="H162" s="12" t="s">
        <v>149</v>
      </c>
      <c r="I162" s="12" t="s">
        <v>155</v>
      </c>
      <c r="J162" s="12" t="s">
        <v>32</v>
      </c>
      <c r="K162" s="12" t="s">
        <v>130</v>
      </c>
      <c r="L162" s="12" t="s">
        <v>156</v>
      </c>
      <c r="M162" s="12" t="s">
        <v>268</v>
      </c>
      <c r="N162" s="12" t="s">
        <v>269</v>
      </c>
      <c r="O162" s="12" t="s">
        <v>173</v>
      </c>
      <c r="P162" s="12" t="s">
        <v>151</v>
      </c>
      <c r="Q162" s="12" t="s">
        <v>160</v>
      </c>
      <c r="R162" s="12" t="s">
        <v>161</v>
      </c>
    </row>
    <row r="163" spans="2:18">
      <c r="B163" s="12" t="s">
        <v>270</v>
      </c>
      <c r="C163" s="12" t="s">
        <v>271</v>
      </c>
      <c r="D163" s="12">
        <v>3248100</v>
      </c>
      <c r="E163" s="12" t="s">
        <v>272</v>
      </c>
      <c r="F163" s="12" t="s">
        <v>154</v>
      </c>
      <c r="G163" s="12" t="s">
        <v>53</v>
      </c>
      <c r="H163" s="12" t="s">
        <v>149</v>
      </c>
      <c r="I163" s="12" t="s">
        <v>155</v>
      </c>
      <c r="J163" s="12" t="s">
        <v>32</v>
      </c>
      <c r="K163" s="12" t="s">
        <v>130</v>
      </c>
      <c r="L163" s="12" t="s">
        <v>169</v>
      </c>
      <c r="M163" s="12" t="s">
        <v>157</v>
      </c>
      <c r="N163" s="12" t="s">
        <v>158</v>
      </c>
      <c r="O163" s="12" t="s">
        <v>159</v>
      </c>
      <c r="P163" s="12" t="s">
        <v>151</v>
      </c>
      <c r="Q163" s="12" t="s">
        <v>160</v>
      </c>
      <c r="R163" s="12" t="s">
        <v>161</v>
      </c>
    </row>
    <row r="164" spans="2:18">
      <c r="B164" s="12" t="s">
        <v>273</v>
      </c>
      <c r="C164" s="12" t="s">
        <v>274</v>
      </c>
      <c r="D164" s="12">
        <v>7425570</v>
      </c>
      <c r="E164" s="12" t="s">
        <v>275</v>
      </c>
      <c r="F164" s="12" t="s">
        <v>276</v>
      </c>
      <c r="G164" s="12" t="s">
        <v>277</v>
      </c>
      <c r="H164" s="12" t="s">
        <v>167</v>
      </c>
      <c r="I164" s="12" t="s">
        <v>155</v>
      </c>
      <c r="J164" s="12" t="s">
        <v>32</v>
      </c>
      <c r="K164" s="12" t="s">
        <v>177</v>
      </c>
      <c r="L164" s="12" t="s">
        <v>168</v>
      </c>
      <c r="M164" s="12" t="s">
        <v>278</v>
      </c>
      <c r="N164" s="12" t="s">
        <v>279</v>
      </c>
      <c r="O164" s="12" t="s">
        <v>280</v>
      </c>
      <c r="P164" s="12" t="s">
        <v>281</v>
      </c>
      <c r="Q164" s="12" t="s">
        <v>281</v>
      </c>
      <c r="R164" s="12" t="s">
        <v>161</v>
      </c>
    </row>
    <row r="165" spans="2:18">
      <c r="B165" s="12" t="s">
        <v>223</v>
      </c>
      <c r="C165" s="12" t="s">
        <v>282</v>
      </c>
      <c r="D165" s="12">
        <v>3137300</v>
      </c>
      <c r="E165" s="12" t="s">
        <v>234</v>
      </c>
      <c r="F165" s="12" t="s">
        <v>154</v>
      </c>
      <c r="G165" s="12" t="s">
        <v>53</v>
      </c>
      <c r="H165" s="12" t="s">
        <v>149</v>
      </c>
      <c r="I165" s="12" t="s">
        <v>165</v>
      </c>
      <c r="J165" s="12" t="s">
        <v>32</v>
      </c>
      <c r="K165" s="12" t="s">
        <v>130</v>
      </c>
      <c r="L165" s="12" t="s">
        <v>175</v>
      </c>
      <c r="M165" s="12" t="s">
        <v>283</v>
      </c>
      <c r="N165" s="12" t="s">
        <v>284</v>
      </c>
      <c r="O165" s="12" t="s">
        <v>285</v>
      </c>
      <c r="P165" s="12" t="s">
        <v>151</v>
      </c>
      <c r="Q165" s="12" t="s">
        <v>160</v>
      </c>
      <c r="R165" s="12" t="s">
        <v>161</v>
      </c>
    </row>
    <row r="166" spans="2:18">
      <c r="B166" s="12" t="s">
        <v>286</v>
      </c>
      <c r="C166" s="12" t="s">
        <v>287</v>
      </c>
      <c r="D166" s="12">
        <v>3003524173</v>
      </c>
      <c r="E166" s="12" t="s">
        <v>288</v>
      </c>
      <c r="F166" s="12" t="s">
        <v>276</v>
      </c>
      <c r="G166" s="12" t="s">
        <v>289</v>
      </c>
      <c r="H166" s="12" t="s">
        <v>167</v>
      </c>
      <c r="I166" s="12" t="s">
        <v>155</v>
      </c>
      <c r="J166" s="12" t="s">
        <v>32</v>
      </c>
      <c r="K166" s="12" t="s">
        <v>177</v>
      </c>
      <c r="L166" s="12" t="s">
        <v>259</v>
      </c>
      <c r="M166" s="12" t="s">
        <v>290</v>
      </c>
      <c r="N166" s="12" t="s">
        <v>291</v>
      </c>
      <c r="O166" s="12" t="s">
        <v>292</v>
      </c>
      <c r="P166" s="12" t="s">
        <v>281</v>
      </c>
      <c r="Q166" s="12" t="s">
        <v>281</v>
      </c>
      <c r="R166" s="12" t="s">
        <v>161</v>
      </c>
    </row>
    <row r="167" spans="2:18">
      <c r="B167" s="12" t="s">
        <v>293</v>
      </c>
      <c r="C167" s="12" t="s">
        <v>294</v>
      </c>
      <c r="D167" s="12">
        <v>3400137</v>
      </c>
      <c r="E167" s="12" t="s">
        <v>295</v>
      </c>
      <c r="F167" s="12" t="s">
        <v>276</v>
      </c>
      <c r="G167" s="12" t="s">
        <v>296</v>
      </c>
      <c r="H167" s="12" t="s">
        <v>167</v>
      </c>
      <c r="I167" s="12" t="s">
        <v>155</v>
      </c>
      <c r="J167" s="12" t="s">
        <v>32</v>
      </c>
      <c r="K167" s="12" t="s">
        <v>177</v>
      </c>
      <c r="L167" s="12" t="s">
        <v>150</v>
      </c>
      <c r="M167" s="12" t="s">
        <v>297</v>
      </c>
      <c r="N167" s="12" t="s">
        <v>292</v>
      </c>
      <c r="O167" s="12" t="s">
        <v>298</v>
      </c>
      <c r="P167" s="12" t="s">
        <v>151</v>
      </c>
      <c r="Q167" s="12" t="s">
        <v>160</v>
      </c>
      <c r="R167" s="12" t="s">
        <v>161</v>
      </c>
    </row>
    <row r="168" spans="2:18">
      <c r="B168" s="12" t="s">
        <v>299</v>
      </c>
      <c r="C168" s="12" t="s">
        <v>300</v>
      </c>
      <c r="D168" s="12">
        <v>31378800</v>
      </c>
      <c r="E168" s="12" t="s">
        <v>301</v>
      </c>
      <c r="F168" s="12" t="s">
        <v>302</v>
      </c>
      <c r="G168" s="12" t="s">
        <v>289</v>
      </c>
      <c r="H168" s="12" t="s">
        <v>167</v>
      </c>
      <c r="I168" s="12" t="s">
        <v>155</v>
      </c>
      <c r="J168" s="12" t="s">
        <v>32</v>
      </c>
      <c r="K168" s="12" t="s">
        <v>177</v>
      </c>
      <c r="L168" s="12" t="s">
        <v>150</v>
      </c>
      <c r="M168" s="12" t="s">
        <v>303</v>
      </c>
      <c r="N168" s="12" t="s">
        <v>304</v>
      </c>
      <c r="O168" s="12" t="s">
        <v>305</v>
      </c>
      <c r="P168" s="12" t="s">
        <v>151</v>
      </c>
      <c r="Q168" s="12" t="s">
        <v>160</v>
      </c>
      <c r="R168" s="12" t="s">
        <v>161</v>
      </c>
    </row>
    <row r="169" spans="2:18">
      <c r="B169" s="12" t="s">
        <v>162</v>
      </c>
      <c r="C169" s="12" t="s">
        <v>162</v>
      </c>
      <c r="D169" s="12" t="s">
        <v>162</v>
      </c>
      <c r="E169" s="12" t="s">
        <v>162</v>
      </c>
      <c r="F169" s="12" t="s">
        <v>162</v>
      </c>
      <c r="G169" s="12" t="s">
        <v>162</v>
      </c>
      <c r="H169" s="12" t="s">
        <v>163</v>
      </c>
      <c r="I169" s="12" t="s">
        <v>162</v>
      </c>
      <c r="J169" s="12" t="s">
        <v>162</v>
      </c>
      <c r="K169" s="12" t="s">
        <v>162</v>
      </c>
      <c r="L169" s="12" t="s">
        <v>162</v>
      </c>
      <c r="M169" s="12" t="s">
        <v>162</v>
      </c>
      <c r="N169" s="12" t="s">
        <v>162</v>
      </c>
      <c r="O169" s="12" t="s">
        <v>162</v>
      </c>
      <c r="P169" s="12" t="s">
        <v>162</v>
      </c>
      <c r="Q169" s="12" t="s">
        <v>162</v>
      </c>
      <c r="R169" s="12" t="s">
        <v>162</v>
      </c>
    </row>
    <row r="170" spans="2:18">
      <c r="B170" s="12" t="s">
        <v>306</v>
      </c>
      <c r="C170" s="12" t="s">
        <v>307</v>
      </c>
      <c r="D170" s="12">
        <v>3154960740</v>
      </c>
      <c r="E170" s="12" t="s">
        <v>308</v>
      </c>
      <c r="F170" s="12" t="s">
        <v>309</v>
      </c>
      <c r="G170" s="12" t="s">
        <v>212</v>
      </c>
      <c r="H170" s="12" t="s">
        <v>149</v>
      </c>
      <c r="I170" s="12" t="s">
        <v>155</v>
      </c>
      <c r="J170" s="12" t="s">
        <v>32</v>
      </c>
      <c r="K170" s="12" t="s">
        <v>310</v>
      </c>
      <c r="L170" s="12" t="s">
        <v>168</v>
      </c>
      <c r="M170" s="12" t="s">
        <v>311</v>
      </c>
      <c r="N170" s="12" t="s">
        <v>312</v>
      </c>
      <c r="O170" s="12" t="s">
        <v>298</v>
      </c>
      <c r="P170" s="12" t="s">
        <v>151</v>
      </c>
      <c r="Q170" s="12" t="s">
        <v>160</v>
      </c>
      <c r="R170" s="12" t="s">
        <v>313</v>
      </c>
    </row>
    <row r="171" spans="2:18">
      <c r="B171" s="12" t="s">
        <v>248</v>
      </c>
      <c r="C171" s="12" t="s">
        <v>314</v>
      </c>
      <c r="D171" s="12">
        <v>3137800</v>
      </c>
      <c r="E171" s="12" t="s">
        <v>315</v>
      </c>
      <c r="F171" s="12" t="s">
        <v>302</v>
      </c>
      <c r="G171" s="12" t="s">
        <v>296</v>
      </c>
      <c r="H171" s="12" t="s">
        <v>167</v>
      </c>
      <c r="I171" s="12" t="s">
        <v>155</v>
      </c>
      <c r="J171" s="12" t="s">
        <v>32</v>
      </c>
      <c r="K171" s="12" t="s">
        <v>177</v>
      </c>
      <c r="L171" s="12" t="s">
        <v>156</v>
      </c>
      <c r="M171" s="12" t="s">
        <v>303</v>
      </c>
      <c r="N171" s="12" t="s">
        <v>316</v>
      </c>
      <c r="O171" s="12" t="s">
        <v>317</v>
      </c>
      <c r="P171" s="12" t="s">
        <v>151</v>
      </c>
      <c r="Q171" s="12" t="s">
        <v>160</v>
      </c>
      <c r="R171" s="12" t="s">
        <v>161</v>
      </c>
    </row>
    <row r="172" spans="2:18">
      <c r="B172" s="12" t="s">
        <v>162</v>
      </c>
      <c r="C172" s="12" t="s">
        <v>162</v>
      </c>
      <c r="D172" s="12" t="s">
        <v>162</v>
      </c>
      <c r="E172" s="12" t="s">
        <v>162</v>
      </c>
      <c r="F172" s="12" t="s">
        <v>162</v>
      </c>
      <c r="G172" s="12" t="s">
        <v>162</v>
      </c>
      <c r="H172" s="12" t="s">
        <v>163</v>
      </c>
      <c r="I172" s="12" t="s">
        <v>162</v>
      </c>
      <c r="J172" s="12" t="s">
        <v>162</v>
      </c>
      <c r="K172" s="12" t="s">
        <v>162</v>
      </c>
      <c r="L172" s="12" t="s">
        <v>162</v>
      </c>
      <c r="M172" s="12" t="s">
        <v>162</v>
      </c>
      <c r="N172" s="12" t="s">
        <v>162</v>
      </c>
      <c r="O172" s="12" t="s">
        <v>162</v>
      </c>
      <c r="P172" s="12" t="s">
        <v>162</v>
      </c>
      <c r="Q172" s="12" t="s">
        <v>162</v>
      </c>
      <c r="R172" s="12" t="s">
        <v>162</v>
      </c>
    </row>
    <row r="173" spans="2:18">
      <c r="B173" s="12" t="s">
        <v>162</v>
      </c>
      <c r="C173" s="12" t="s">
        <v>162</v>
      </c>
      <c r="D173" s="12" t="s">
        <v>162</v>
      </c>
      <c r="E173" s="12" t="s">
        <v>162</v>
      </c>
      <c r="F173" s="12" t="s">
        <v>162</v>
      </c>
      <c r="G173" s="12" t="s">
        <v>162</v>
      </c>
      <c r="H173" s="12" t="s">
        <v>163</v>
      </c>
      <c r="I173" s="12" t="s">
        <v>162</v>
      </c>
      <c r="J173" s="12" t="s">
        <v>162</v>
      </c>
      <c r="K173" s="12" t="s">
        <v>162</v>
      </c>
      <c r="L173" s="12" t="s">
        <v>162</v>
      </c>
      <c r="M173" s="12" t="s">
        <v>162</v>
      </c>
      <c r="N173" s="12" t="s">
        <v>162</v>
      </c>
      <c r="O173" s="12" t="s">
        <v>162</v>
      </c>
      <c r="P173" s="12" t="s">
        <v>162</v>
      </c>
      <c r="Q173" s="12" t="s">
        <v>162</v>
      </c>
      <c r="R173" s="12" t="s">
        <v>162</v>
      </c>
    </row>
    <row r="174" spans="2:18">
      <c r="B174" s="12" t="s">
        <v>318</v>
      </c>
      <c r="C174" s="12" t="s">
        <v>319</v>
      </c>
      <c r="D174" s="12">
        <v>3402000</v>
      </c>
      <c r="E174" s="12" t="s">
        <v>320</v>
      </c>
      <c r="F174" s="12" t="s">
        <v>309</v>
      </c>
      <c r="G174" s="12" t="s">
        <v>321</v>
      </c>
      <c r="H174" s="12" t="s">
        <v>167</v>
      </c>
      <c r="I174" s="12" t="s">
        <v>155</v>
      </c>
      <c r="J174" s="12" t="s">
        <v>32</v>
      </c>
      <c r="K174" s="12" t="s">
        <v>177</v>
      </c>
      <c r="L174" s="12" t="s">
        <v>259</v>
      </c>
      <c r="M174" s="12" t="s">
        <v>322</v>
      </c>
      <c r="N174" s="12" t="s">
        <v>323</v>
      </c>
      <c r="O174" s="12" t="s">
        <v>324</v>
      </c>
      <c r="P174" s="12" t="s">
        <v>151</v>
      </c>
      <c r="Q174" s="12" t="s">
        <v>160</v>
      </c>
      <c r="R174" s="12" t="s">
        <v>161</v>
      </c>
    </row>
    <row r="175" spans="2:18">
      <c r="B175" s="12" t="s">
        <v>325</v>
      </c>
      <c r="C175" s="12" t="s">
        <v>326</v>
      </c>
      <c r="D175" s="12">
        <v>3259233</v>
      </c>
      <c r="E175" s="12" t="s">
        <v>327</v>
      </c>
      <c r="F175" s="12" t="s">
        <v>154</v>
      </c>
      <c r="G175" s="12" t="s">
        <v>53</v>
      </c>
      <c r="H175" s="12" t="s">
        <v>149</v>
      </c>
      <c r="I175" s="12" t="s">
        <v>155</v>
      </c>
      <c r="J175" s="12" t="s">
        <v>32</v>
      </c>
      <c r="K175" s="12" t="s">
        <v>130</v>
      </c>
      <c r="L175" s="12" t="s">
        <v>175</v>
      </c>
      <c r="M175" s="12" t="s">
        <v>328</v>
      </c>
      <c r="N175" s="12" t="s">
        <v>329</v>
      </c>
      <c r="O175" s="12" t="s">
        <v>178</v>
      </c>
      <c r="P175" s="12" t="s">
        <v>243</v>
      </c>
      <c r="Q175" s="12" t="s">
        <v>160</v>
      </c>
      <c r="R175" s="12" t="s">
        <v>161</v>
      </c>
    </row>
    <row r="176" spans="2:18">
      <c r="B176" s="12" t="s">
        <v>223</v>
      </c>
      <c r="C176" s="12" t="s">
        <v>330</v>
      </c>
      <c r="D176" s="12">
        <v>3137300</v>
      </c>
      <c r="E176" s="12" t="s">
        <v>331</v>
      </c>
      <c r="F176" s="12" t="s">
        <v>302</v>
      </c>
      <c r="G176" s="12" t="s">
        <v>53</v>
      </c>
      <c r="H176" s="12" t="s">
        <v>149</v>
      </c>
      <c r="I176" s="12" t="s">
        <v>165</v>
      </c>
      <c r="J176" s="12" t="s">
        <v>32</v>
      </c>
      <c r="K176" s="12" t="s">
        <v>130</v>
      </c>
      <c r="L176" s="12" t="s">
        <v>169</v>
      </c>
      <c r="M176" s="12" t="s">
        <v>332</v>
      </c>
      <c r="N176" s="12" t="s">
        <v>333</v>
      </c>
      <c r="O176" s="12" t="s">
        <v>334</v>
      </c>
      <c r="P176" s="12" t="s">
        <v>151</v>
      </c>
      <c r="Q176" s="12" t="s">
        <v>152</v>
      </c>
      <c r="R176" s="12" t="s">
        <v>161</v>
      </c>
    </row>
    <row r="177" spans="2:18">
      <c r="B177" s="12" t="s">
        <v>335</v>
      </c>
      <c r="C177" s="12" t="s">
        <v>336</v>
      </c>
      <c r="D177" s="12">
        <v>3218083</v>
      </c>
      <c r="E177" s="12" t="s">
        <v>337</v>
      </c>
      <c r="F177" s="12" t="s">
        <v>154</v>
      </c>
      <c r="G177" s="12" t="s">
        <v>53</v>
      </c>
      <c r="H177" s="12" t="s">
        <v>167</v>
      </c>
      <c r="I177" s="12" t="s">
        <v>165</v>
      </c>
      <c r="J177" s="12" t="s">
        <v>32</v>
      </c>
      <c r="K177" s="12" t="s">
        <v>177</v>
      </c>
      <c r="L177" s="12" t="s">
        <v>259</v>
      </c>
      <c r="M177" s="12" t="s">
        <v>172</v>
      </c>
      <c r="N177" s="12" t="s">
        <v>176</v>
      </c>
      <c r="O177" s="12" t="s">
        <v>338</v>
      </c>
      <c r="P177" s="12" t="s">
        <v>211</v>
      </c>
      <c r="Q177" s="12" t="s">
        <v>339</v>
      </c>
      <c r="R177" s="12" t="s">
        <v>153</v>
      </c>
    </row>
    <row r="178" spans="2:18">
      <c r="B178" s="12" t="s">
        <v>340</v>
      </c>
      <c r="C178" s="12" t="s">
        <v>341</v>
      </c>
      <c r="D178" s="12" t="s">
        <v>342</v>
      </c>
      <c r="E178" s="12" t="s">
        <v>343</v>
      </c>
      <c r="F178" s="12" t="s">
        <v>154</v>
      </c>
      <c r="G178" s="12" t="s">
        <v>53</v>
      </c>
      <c r="H178" s="12" t="s">
        <v>167</v>
      </c>
      <c r="I178" s="12" t="s">
        <v>155</v>
      </c>
      <c r="J178" s="12" t="s">
        <v>32</v>
      </c>
      <c r="K178" s="12" t="s">
        <v>177</v>
      </c>
      <c r="L178" s="12" t="s">
        <v>175</v>
      </c>
      <c r="M178" s="12" t="s">
        <v>344</v>
      </c>
      <c r="N178" s="12" t="s">
        <v>345</v>
      </c>
      <c r="O178" s="12" t="s">
        <v>346</v>
      </c>
      <c r="P178" s="12" t="s">
        <v>215</v>
      </c>
      <c r="Q178" s="12" t="s">
        <v>216</v>
      </c>
      <c r="R178" s="12" t="s">
        <v>161</v>
      </c>
    </row>
    <row r="179" spans="2:18">
      <c r="B179" s="12" t="s">
        <v>347</v>
      </c>
      <c r="C179" s="12" t="s">
        <v>348</v>
      </c>
      <c r="D179" s="12" t="s">
        <v>349</v>
      </c>
      <c r="E179" s="12" t="s">
        <v>350</v>
      </c>
      <c r="F179" s="12" t="s">
        <v>154</v>
      </c>
      <c r="G179" s="12" t="s">
        <v>53</v>
      </c>
      <c r="H179" s="12" t="s">
        <v>149</v>
      </c>
      <c r="I179" s="12" t="s">
        <v>165</v>
      </c>
      <c r="J179" s="12" t="s">
        <v>32</v>
      </c>
      <c r="K179" s="12" t="s">
        <v>130</v>
      </c>
      <c r="L179" s="12" t="s">
        <v>175</v>
      </c>
      <c r="M179" s="12" t="s">
        <v>351</v>
      </c>
      <c r="N179" s="12" t="s">
        <v>352</v>
      </c>
      <c r="O179" s="12" t="s">
        <v>173</v>
      </c>
      <c r="P179" s="12" t="s">
        <v>353</v>
      </c>
      <c r="Q179" s="12" t="s">
        <v>354</v>
      </c>
      <c r="R179" s="12" t="s">
        <v>161</v>
      </c>
    </row>
    <row r="180" spans="2:18">
      <c r="B180" s="12" t="s">
        <v>265</v>
      </c>
      <c r="C180" s="12" t="s">
        <v>355</v>
      </c>
      <c r="D180" s="12">
        <v>3248100</v>
      </c>
      <c r="E180" s="12" t="s">
        <v>219</v>
      </c>
      <c r="F180" s="12" t="s">
        <v>309</v>
      </c>
      <c r="G180" s="12" t="s">
        <v>53</v>
      </c>
      <c r="H180" s="12" t="s">
        <v>149</v>
      </c>
      <c r="I180" s="12" t="s">
        <v>155</v>
      </c>
      <c r="J180" s="12" t="s">
        <v>32</v>
      </c>
      <c r="K180" s="12" t="s">
        <v>130</v>
      </c>
      <c r="L180" s="12" t="s">
        <v>156</v>
      </c>
      <c r="M180" s="12" t="s">
        <v>214</v>
      </c>
      <c r="N180" s="12" t="s">
        <v>174</v>
      </c>
      <c r="O180" s="12" t="s">
        <v>173</v>
      </c>
      <c r="P180" s="12" t="s">
        <v>151</v>
      </c>
      <c r="Q180" s="12" t="s">
        <v>160</v>
      </c>
      <c r="R180" s="12" t="s">
        <v>161</v>
      </c>
    </row>
    <row r="181" spans="2:18">
      <c r="B181" s="12" t="s">
        <v>356</v>
      </c>
      <c r="C181" s="12" t="s">
        <v>357</v>
      </c>
      <c r="D181" s="12" t="s">
        <v>358</v>
      </c>
      <c r="E181" s="12" t="s">
        <v>359</v>
      </c>
      <c r="F181" s="12" t="s">
        <v>276</v>
      </c>
      <c r="G181" s="12" t="s">
        <v>289</v>
      </c>
      <c r="H181" s="12" t="s">
        <v>167</v>
      </c>
      <c r="I181" s="12" t="s">
        <v>165</v>
      </c>
      <c r="J181" s="12" t="s">
        <v>32</v>
      </c>
      <c r="K181" s="12" t="s">
        <v>177</v>
      </c>
      <c r="L181" s="12" t="s">
        <v>156</v>
      </c>
      <c r="M181" s="12" t="s">
        <v>360</v>
      </c>
      <c r="N181" s="12" t="s">
        <v>361</v>
      </c>
      <c r="O181" s="12" t="s">
        <v>362</v>
      </c>
      <c r="P181" s="12" t="s">
        <v>363</v>
      </c>
      <c r="Q181" s="12" t="s">
        <v>364</v>
      </c>
      <c r="R181" s="12" t="s">
        <v>161</v>
      </c>
    </row>
    <row r="182" spans="2:18">
      <c r="B182" s="12" t="s">
        <v>365</v>
      </c>
      <c r="C182" s="12" t="s">
        <v>366</v>
      </c>
      <c r="D182" s="12">
        <v>3151300</v>
      </c>
      <c r="E182" s="12" t="s">
        <v>367</v>
      </c>
      <c r="F182" s="12" t="s">
        <v>258</v>
      </c>
      <c r="G182" s="12" t="s">
        <v>321</v>
      </c>
      <c r="H182" s="12" t="s">
        <v>149</v>
      </c>
      <c r="I182" s="12" t="s">
        <v>155</v>
      </c>
      <c r="J182" s="12" t="s">
        <v>32</v>
      </c>
      <c r="K182" s="12" t="s">
        <v>310</v>
      </c>
      <c r="L182" s="12" t="s">
        <v>150</v>
      </c>
      <c r="M182" s="12" t="s">
        <v>368</v>
      </c>
      <c r="N182" s="12" t="s">
        <v>369</v>
      </c>
      <c r="O182" s="12" t="s">
        <v>370</v>
      </c>
      <c r="P182" s="12" t="s">
        <v>170</v>
      </c>
      <c r="Q182" s="12" t="s">
        <v>171</v>
      </c>
      <c r="R182" s="12" t="s">
        <v>166</v>
      </c>
    </row>
    <row r="183" spans="2:18">
      <c r="B183" s="12" t="s">
        <v>162</v>
      </c>
      <c r="C183" s="12" t="s">
        <v>162</v>
      </c>
      <c r="D183" s="12" t="s">
        <v>162</v>
      </c>
      <c r="E183" s="12" t="s">
        <v>162</v>
      </c>
      <c r="F183" s="12" t="s">
        <v>162</v>
      </c>
      <c r="G183" s="12" t="s">
        <v>162</v>
      </c>
      <c r="H183" s="12" t="s">
        <v>163</v>
      </c>
      <c r="I183" s="12" t="s">
        <v>162</v>
      </c>
      <c r="J183" s="12" t="s">
        <v>162</v>
      </c>
      <c r="K183" s="12" t="s">
        <v>162</v>
      </c>
      <c r="L183" s="12" t="s">
        <v>162</v>
      </c>
      <c r="M183" s="12" t="s">
        <v>162</v>
      </c>
      <c r="N183" s="12" t="s">
        <v>162</v>
      </c>
      <c r="O183" s="12" t="s">
        <v>162</v>
      </c>
      <c r="P183" s="12" t="s">
        <v>162</v>
      </c>
      <c r="Q183" s="12" t="s">
        <v>162</v>
      </c>
      <c r="R183" s="12" t="s">
        <v>162</v>
      </c>
    </row>
    <row r="184" spans="2:18">
      <c r="B184" s="12" t="s">
        <v>162</v>
      </c>
      <c r="C184" s="12" t="s">
        <v>162</v>
      </c>
      <c r="D184" s="12" t="s">
        <v>162</v>
      </c>
      <c r="E184" s="12" t="s">
        <v>162</v>
      </c>
      <c r="F184" s="12" t="s">
        <v>162</v>
      </c>
      <c r="G184" s="12" t="s">
        <v>162</v>
      </c>
      <c r="H184" s="12" t="s">
        <v>371</v>
      </c>
      <c r="I184" s="12" t="s">
        <v>162</v>
      </c>
      <c r="J184" s="12" t="s">
        <v>162</v>
      </c>
      <c r="K184" s="12" t="s">
        <v>162</v>
      </c>
      <c r="L184" s="12" t="s">
        <v>162</v>
      </c>
      <c r="M184" s="12" t="s">
        <v>162</v>
      </c>
      <c r="N184" s="12" t="s">
        <v>162</v>
      </c>
      <c r="O184" s="12" t="s">
        <v>162</v>
      </c>
      <c r="P184" s="12" t="s">
        <v>162</v>
      </c>
      <c r="Q184" s="12" t="s">
        <v>162</v>
      </c>
      <c r="R184" s="12" t="s">
        <v>162</v>
      </c>
    </row>
    <row r="185" spans="2:18">
      <c r="B185" s="12" t="s">
        <v>223</v>
      </c>
      <c r="C185" s="12" t="s">
        <v>372</v>
      </c>
      <c r="D185" s="12">
        <v>3137300</v>
      </c>
      <c r="E185" s="12" t="s">
        <v>234</v>
      </c>
      <c r="F185" s="12" t="s">
        <v>154</v>
      </c>
      <c r="G185" s="12" t="s">
        <v>53</v>
      </c>
      <c r="H185" s="12" t="s">
        <v>149</v>
      </c>
      <c r="I185" s="12" t="s">
        <v>165</v>
      </c>
      <c r="J185" s="12" t="s">
        <v>32</v>
      </c>
      <c r="K185" s="12" t="s">
        <v>130</v>
      </c>
      <c r="L185" s="12" t="s">
        <v>156</v>
      </c>
      <c r="M185" s="12" t="s">
        <v>373</v>
      </c>
      <c r="N185" s="12" t="s">
        <v>374</v>
      </c>
      <c r="O185" s="12" t="s">
        <v>375</v>
      </c>
      <c r="P185" s="12" t="s">
        <v>151</v>
      </c>
      <c r="Q185" s="12" t="s">
        <v>160</v>
      </c>
      <c r="R185" s="12" t="s">
        <v>161</v>
      </c>
    </row>
    <row r="186" spans="2:18">
      <c r="B186" s="12" t="s">
        <v>162</v>
      </c>
      <c r="C186" s="12" t="s">
        <v>162</v>
      </c>
      <c r="D186" s="12" t="s">
        <v>162</v>
      </c>
      <c r="E186" s="12" t="s">
        <v>162</v>
      </c>
      <c r="F186" s="12" t="s">
        <v>162</v>
      </c>
      <c r="G186" s="12" t="s">
        <v>162</v>
      </c>
      <c r="H186" s="12" t="s">
        <v>163</v>
      </c>
      <c r="I186" s="12" t="s">
        <v>162</v>
      </c>
      <c r="J186" s="12" t="s">
        <v>162</v>
      </c>
      <c r="K186" s="12" t="s">
        <v>162</v>
      </c>
      <c r="L186" s="12" t="s">
        <v>162</v>
      </c>
      <c r="M186" s="12" t="s">
        <v>162</v>
      </c>
      <c r="N186" s="12" t="s">
        <v>162</v>
      </c>
      <c r="O186" s="12" t="s">
        <v>162</v>
      </c>
      <c r="P186" s="12" t="s">
        <v>162</v>
      </c>
      <c r="Q186" s="12" t="s">
        <v>162</v>
      </c>
      <c r="R186" s="12" t="s">
        <v>162</v>
      </c>
    </row>
    <row r="188" spans="2:18">
      <c r="B188" s="13" t="s">
        <v>52</v>
      </c>
      <c r="C188" s="69" t="s">
        <v>5</v>
      </c>
      <c r="D188" s="69" t="s">
        <v>6</v>
      </c>
    </row>
    <row r="189" spans="2:18">
      <c r="B189" s="12" t="s">
        <v>53</v>
      </c>
      <c r="C189" s="62">
        <v>16</v>
      </c>
      <c r="D189" s="14">
        <f t="shared" ref="D189:D196" si="5">C189/$C$196</f>
        <v>0.47058823529411764</v>
      </c>
    </row>
    <row r="190" spans="2:18">
      <c r="B190" s="12" t="s">
        <v>277</v>
      </c>
      <c r="C190" s="62">
        <v>1</v>
      </c>
      <c r="D190" s="14">
        <f t="shared" si="5"/>
        <v>2.9411764705882353E-2</v>
      </c>
    </row>
    <row r="191" spans="2:18">
      <c r="B191" s="12" t="s">
        <v>289</v>
      </c>
      <c r="C191" s="62">
        <v>3</v>
      </c>
      <c r="D191" s="14">
        <f t="shared" si="5"/>
        <v>8.8235294117647065E-2</v>
      </c>
    </row>
    <row r="192" spans="2:18">
      <c r="B192" s="12" t="s">
        <v>212</v>
      </c>
      <c r="C192" s="62">
        <v>2</v>
      </c>
      <c r="D192" s="14">
        <f t="shared" si="5"/>
        <v>5.8823529411764705E-2</v>
      </c>
    </row>
    <row r="193" spans="2:4">
      <c r="B193" s="12" t="s">
        <v>321</v>
      </c>
      <c r="C193" s="62">
        <v>2</v>
      </c>
      <c r="D193" s="14">
        <f t="shared" si="5"/>
        <v>5.8823529411764705E-2</v>
      </c>
    </row>
    <row r="194" spans="2:4">
      <c r="B194" s="12" t="s">
        <v>296</v>
      </c>
      <c r="C194" s="62">
        <v>2</v>
      </c>
      <c r="D194" s="14">
        <f t="shared" si="5"/>
        <v>5.8823529411764705E-2</v>
      </c>
    </row>
    <row r="195" spans="2:4">
      <c r="B195" s="69" t="s">
        <v>54</v>
      </c>
      <c r="C195" s="62">
        <v>8</v>
      </c>
      <c r="D195" s="14">
        <f t="shared" si="5"/>
        <v>0.23529411764705882</v>
      </c>
    </row>
    <row r="196" spans="2:4">
      <c r="B196" s="69" t="s">
        <v>9</v>
      </c>
      <c r="C196" s="58">
        <f>SUM(C189:C195)</f>
        <v>34</v>
      </c>
      <c r="D196" s="14">
        <f t="shared" si="5"/>
        <v>1</v>
      </c>
    </row>
    <row r="197" spans="2:4">
      <c r="B197" s="93"/>
      <c r="C197" s="93"/>
    </row>
    <row r="198" spans="2:4">
      <c r="B198" s="66"/>
      <c r="C198" s="66"/>
    </row>
    <row r="217" spans="2:5" ht="15.75">
      <c r="B217" s="7" t="s">
        <v>55</v>
      </c>
    </row>
    <row r="219" spans="2:5" ht="69" customHeight="1">
      <c r="B219" s="94" t="s">
        <v>56</v>
      </c>
      <c r="C219" s="95"/>
      <c r="D219" s="15" t="s">
        <v>5</v>
      </c>
      <c r="E219" s="15" t="s">
        <v>6</v>
      </c>
    </row>
    <row r="220" spans="2:5">
      <c r="B220" s="96" t="s">
        <v>32</v>
      </c>
      <c r="C220" s="97"/>
      <c r="D220" s="62">
        <v>17</v>
      </c>
      <c r="E220" s="16">
        <f>D220/$C$37</f>
        <v>0.5</v>
      </c>
    </row>
    <row r="221" spans="2:5">
      <c r="B221" s="81" t="s">
        <v>57</v>
      </c>
      <c r="C221" s="81"/>
      <c r="D221" s="62">
        <v>17</v>
      </c>
      <c r="E221" s="16">
        <f>D221/$C$37</f>
        <v>0.5</v>
      </c>
    </row>
    <row r="222" spans="2:5">
      <c r="B222" s="81" t="s">
        <v>58</v>
      </c>
      <c r="C222" s="81"/>
      <c r="D222" s="62">
        <f>SUM(D220:D221)</f>
        <v>34</v>
      </c>
      <c r="E222" s="31">
        <f>SUM(E220:E221)</f>
        <v>1</v>
      </c>
    </row>
    <row r="223" spans="2:5">
      <c r="B223" s="93"/>
      <c r="C223" s="93"/>
      <c r="D223" s="93"/>
    </row>
    <row r="224" spans="2:5">
      <c r="B224" s="93"/>
      <c r="C224" s="93"/>
      <c r="D224" s="93"/>
    </row>
    <row r="225" spans="2:5">
      <c r="B225" s="93"/>
      <c r="C225" s="93"/>
      <c r="D225" s="93"/>
    </row>
    <row r="226" spans="2:5">
      <c r="B226" s="93"/>
      <c r="C226" s="93"/>
      <c r="D226" s="93"/>
    </row>
    <row r="227" spans="2:5">
      <c r="B227" s="93"/>
      <c r="C227" s="93"/>
      <c r="D227" s="93"/>
    </row>
    <row r="228" spans="2:5">
      <c r="B228" s="93"/>
      <c r="C228" s="93"/>
      <c r="D228" s="93"/>
    </row>
    <row r="235" spans="2:5">
      <c r="B235" s="17" t="s">
        <v>59</v>
      </c>
    </row>
    <row r="237" spans="2:5">
      <c r="B237" s="17" t="s">
        <v>60</v>
      </c>
    </row>
    <row r="238" spans="2:5">
      <c r="B238" s="17"/>
    </row>
    <row r="239" spans="2:5">
      <c r="B239" s="77" t="s">
        <v>61</v>
      </c>
      <c r="C239" s="77"/>
      <c r="D239" s="77"/>
      <c r="E239" s="59" t="s">
        <v>5</v>
      </c>
    </row>
    <row r="240" spans="2:5" ht="48" customHeight="1">
      <c r="B240" s="89" t="s">
        <v>62</v>
      </c>
      <c r="C240" s="89"/>
      <c r="D240" s="89"/>
      <c r="E240" s="62">
        <v>2</v>
      </c>
    </row>
    <row r="241" spans="2:10" ht="36" customHeight="1">
      <c r="B241" s="89" t="s">
        <v>63</v>
      </c>
      <c r="C241" s="89"/>
      <c r="D241" s="89"/>
      <c r="E241" s="62">
        <v>14</v>
      </c>
    </row>
    <row r="242" spans="2:10" ht="60" customHeight="1">
      <c r="B242" s="89" t="s">
        <v>64</v>
      </c>
      <c r="C242" s="89"/>
      <c r="D242" s="89"/>
      <c r="E242" s="62">
        <v>4</v>
      </c>
    </row>
    <row r="243" spans="2:10">
      <c r="B243" s="89" t="s">
        <v>65</v>
      </c>
      <c r="C243" s="89"/>
      <c r="D243" s="89"/>
      <c r="E243" s="62">
        <v>2</v>
      </c>
    </row>
    <row r="244" spans="2:10">
      <c r="B244" s="89" t="s">
        <v>66</v>
      </c>
      <c r="C244" s="89"/>
      <c r="D244" s="89"/>
      <c r="E244" s="62">
        <v>1</v>
      </c>
    </row>
    <row r="245" spans="2:10">
      <c r="B245" s="89" t="s">
        <v>67</v>
      </c>
      <c r="C245" s="89"/>
      <c r="D245" s="89"/>
      <c r="E245" s="62">
        <v>1</v>
      </c>
    </row>
    <row r="246" spans="2:10">
      <c r="B246" s="89" t="s">
        <v>68</v>
      </c>
      <c r="C246" s="89"/>
      <c r="D246" s="89"/>
      <c r="E246" s="62">
        <v>1</v>
      </c>
    </row>
    <row r="247" spans="2:10" ht="24" customHeight="1">
      <c r="B247" s="89" t="s">
        <v>69</v>
      </c>
      <c r="C247" s="89"/>
      <c r="D247" s="89"/>
      <c r="E247" s="62">
        <v>3</v>
      </c>
    </row>
    <row r="253" spans="2:10" ht="15.75">
      <c r="B253" s="7" t="s">
        <v>70</v>
      </c>
    </row>
    <row r="255" spans="2:10" ht="108" customHeight="1">
      <c r="B255" s="90" t="s">
        <v>71</v>
      </c>
      <c r="C255" s="90"/>
      <c r="D255" s="90"/>
      <c r="E255" s="61" t="s">
        <v>5</v>
      </c>
      <c r="F255" s="61" t="s">
        <v>6</v>
      </c>
      <c r="H255" s="81"/>
      <c r="I255" s="81"/>
      <c r="J255" s="61" t="s">
        <v>6</v>
      </c>
    </row>
    <row r="256" spans="2:10">
      <c r="B256" s="87" t="s">
        <v>32</v>
      </c>
      <c r="C256" s="87"/>
      <c r="D256" s="87"/>
      <c r="E256" s="28">
        <v>22</v>
      </c>
      <c r="F256" s="14">
        <f>E256/$C$37</f>
        <v>0.6470588235294118</v>
      </c>
      <c r="H256" s="91" t="s">
        <v>32</v>
      </c>
      <c r="I256" s="92"/>
      <c r="J256" s="10">
        <f>F256</f>
        <v>0.6470588235294118</v>
      </c>
    </row>
    <row r="257" spans="2:10">
      <c r="B257" s="87" t="s">
        <v>57</v>
      </c>
      <c r="C257" s="87"/>
      <c r="D257" s="87"/>
      <c r="E257" s="28">
        <v>12</v>
      </c>
      <c r="F257" s="14">
        <f t="shared" ref="F257:F258" si="6">E257/$C$37</f>
        <v>0.35294117647058826</v>
      </c>
      <c r="H257" s="87" t="s">
        <v>57</v>
      </c>
      <c r="I257" s="87"/>
      <c r="J257" s="10">
        <f>F257</f>
        <v>0.35294117647058826</v>
      </c>
    </row>
    <row r="258" spans="2:10">
      <c r="B258" s="87" t="s">
        <v>9</v>
      </c>
      <c r="C258" s="87"/>
      <c r="D258" s="87"/>
      <c r="E258" s="29">
        <f>SUM(E256:E257)</f>
        <v>34</v>
      </c>
      <c r="F258" s="14">
        <f t="shared" si="6"/>
        <v>1</v>
      </c>
      <c r="H258" s="87" t="s">
        <v>9</v>
      </c>
      <c r="I258" s="87"/>
      <c r="J258" s="10">
        <f>F258</f>
        <v>1</v>
      </c>
    </row>
    <row r="282" spans="2:5" ht="15.75">
      <c r="B282" s="7" t="s">
        <v>72</v>
      </c>
    </row>
    <row r="283" spans="2:5" ht="15.75">
      <c r="B283" s="7"/>
    </row>
    <row r="284" spans="2:5">
      <c r="B284" s="17" t="s">
        <v>73</v>
      </c>
    </row>
    <row r="285" spans="2:5">
      <c r="B285" s="17"/>
    </row>
    <row r="286" spans="2:5">
      <c r="B286" s="17"/>
    </row>
    <row r="287" spans="2:5">
      <c r="B287" s="88" t="s">
        <v>74</v>
      </c>
      <c r="C287" s="88"/>
      <c r="D287" s="88"/>
      <c r="E287" s="60" t="s">
        <v>5</v>
      </c>
    </row>
    <row r="288" spans="2:5">
      <c r="B288" s="83" t="s">
        <v>75</v>
      </c>
      <c r="C288" s="83"/>
      <c r="D288" s="83"/>
      <c r="E288" s="62">
        <v>16</v>
      </c>
    </row>
    <row r="289" spans="2:5">
      <c r="B289" s="83" t="s">
        <v>76</v>
      </c>
      <c r="C289" s="83"/>
      <c r="D289" s="83"/>
      <c r="E289" s="62">
        <v>19</v>
      </c>
    </row>
    <row r="290" spans="2:5">
      <c r="B290" s="83" t="s">
        <v>77</v>
      </c>
      <c r="C290" s="83"/>
      <c r="D290" s="83"/>
      <c r="E290" s="62">
        <v>4</v>
      </c>
    </row>
    <row r="291" spans="2:5">
      <c r="B291" s="83" t="s">
        <v>78</v>
      </c>
      <c r="C291" s="83"/>
      <c r="D291" s="83"/>
      <c r="E291" s="62">
        <v>0</v>
      </c>
    </row>
    <row r="292" spans="2:5">
      <c r="B292" s="83" t="s">
        <v>79</v>
      </c>
      <c r="C292" s="83"/>
      <c r="D292" s="83"/>
      <c r="E292" s="62">
        <v>7</v>
      </c>
    </row>
    <row r="293" spans="2:5">
      <c r="B293" s="83" t="s">
        <v>80</v>
      </c>
      <c r="C293" s="83"/>
      <c r="D293" s="83"/>
      <c r="E293" s="62">
        <v>5</v>
      </c>
    </row>
    <row r="294" spans="2:5">
      <c r="B294" s="83" t="s">
        <v>81</v>
      </c>
      <c r="C294" s="83"/>
      <c r="D294" s="83"/>
      <c r="E294" s="62">
        <v>5</v>
      </c>
    </row>
    <row r="295" spans="2:5">
      <c r="B295" s="83" t="s">
        <v>82</v>
      </c>
      <c r="C295" s="83"/>
      <c r="D295" s="83"/>
      <c r="E295" s="62">
        <v>3</v>
      </c>
    </row>
    <row r="297" spans="2:5" ht="10.5" customHeight="1"/>
    <row r="298" spans="2:5" ht="27.75" customHeight="1">
      <c r="B298" s="7" t="s">
        <v>83</v>
      </c>
    </row>
    <row r="299" spans="2:5" ht="10.5" customHeight="1">
      <c r="B299" s="7"/>
    </row>
    <row r="300" spans="2:5" ht="21.75" customHeight="1">
      <c r="B300" s="17" t="s">
        <v>84</v>
      </c>
    </row>
    <row r="301" spans="2:5">
      <c r="B301" s="17"/>
    </row>
    <row r="302" spans="2:5">
      <c r="B302" s="17"/>
    </row>
    <row r="303" spans="2:5">
      <c r="B303" s="60" t="s">
        <v>85</v>
      </c>
      <c r="C303" s="60" t="s">
        <v>5</v>
      </c>
    </row>
    <row r="304" spans="2:5">
      <c r="B304" s="62">
        <v>1</v>
      </c>
      <c r="C304" s="62">
        <v>0</v>
      </c>
    </row>
    <row r="305" spans="2:3">
      <c r="B305" s="62">
        <v>2</v>
      </c>
      <c r="C305" s="62">
        <v>0</v>
      </c>
    </row>
    <row r="306" spans="2:3">
      <c r="B306" s="62">
        <v>3</v>
      </c>
      <c r="C306" s="62">
        <v>10</v>
      </c>
    </row>
    <row r="307" spans="2:3">
      <c r="B307" s="62">
        <v>4</v>
      </c>
      <c r="C307" s="62">
        <v>14</v>
      </c>
    </row>
    <row r="308" spans="2:3">
      <c r="B308" s="62">
        <v>5</v>
      </c>
      <c r="C308" s="62">
        <v>10</v>
      </c>
    </row>
    <row r="311" spans="2:3">
      <c r="B311" s="18" t="s">
        <v>85</v>
      </c>
      <c r="C311" s="18" t="s">
        <v>5</v>
      </c>
    </row>
    <row r="312" spans="2:3">
      <c r="B312" s="62">
        <v>1</v>
      </c>
      <c r="C312" s="14">
        <f>C304/$C$37</f>
        <v>0</v>
      </c>
    </row>
    <row r="313" spans="2:3">
      <c r="B313" s="62">
        <v>2</v>
      </c>
      <c r="C313" s="14">
        <f t="shared" ref="C313:C316" si="7">C305/$C$37</f>
        <v>0</v>
      </c>
    </row>
    <row r="314" spans="2:3">
      <c r="B314" s="62">
        <v>3</v>
      </c>
      <c r="C314" s="14">
        <f t="shared" si="7"/>
        <v>0.29411764705882354</v>
      </c>
    </row>
    <row r="315" spans="2:3">
      <c r="B315" s="62">
        <v>4</v>
      </c>
      <c r="C315" s="14">
        <f t="shared" si="7"/>
        <v>0.41176470588235292</v>
      </c>
    </row>
    <row r="316" spans="2:3">
      <c r="B316" s="62">
        <v>5</v>
      </c>
      <c r="C316" s="14">
        <f t="shared" si="7"/>
        <v>0.29411764705882354</v>
      </c>
    </row>
    <row r="325" spans="2:4" ht="15.75">
      <c r="B325" s="7" t="s">
        <v>86</v>
      </c>
    </row>
    <row r="326" spans="2:4" ht="15.75">
      <c r="B326" s="7"/>
    </row>
    <row r="327" spans="2:4">
      <c r="B327" s="17" t="s">
        <v>87</v>
      </c>
    </row>
    <row r="328" spans="2:4">
      <c r="B328" s="17"/>
    </row>
    <row r="329" spans="2:4">
      <c r="B329" s="17"/>
    </row>
    <row r="330" spans="2:4">
      <c r="B330" s="18" t="s">
        <v>88</v>
      </c>
      <c r="C330" s="18" t="s">
        <v>5</v>
      </c>
    </row>
    <row r="331" spans="2:4">
      <c r="B331" s="62" t="s">
        <v>32</v>
      </c>
      <c r="C331" s="28">
        <v>24</v>
      </c>
      <c r="D331" s="19"/>
    </row>
    <row r="332" spans="2:4">
      <c r="B332" s="62" t="s">
        <v>57</v>
      </c>
      <c r="C332" s="28">
        <v>10</v>
      </c>
      <c r="D332" s="19"/>
    </row>
    <row r="335" spans="2:4">
      <c r="B335" s="18" t="s">
        <v>88</v>
      </c>
      <c r="C335" s="18" t="s">
        <v>6</v>
      </c>
    </row>
    <row r="336" spans="2:4">
      <c r="B336" s="62" t="s">
        <v>32</v>
      </c>
      <c r="C336" s="14">
        <f>C331/$C$37</f>
        <v>0.70588235294117652</v>
      </c>
    </row>
    <row r="337" spans="2:3">
      <c r="B337" s="62" t="s">
        <v>57</v>
      </c>
      <c r="C337" s="14">
        <f>C332/$C$37</f>
        <v>0.29411764705882354</v>
      </c>
    </row>
    <row r="350" spans="2:3" ht="15.75">
      <c r="B350" s="7" t="s">
        <v>89</v>
      </c>
    </row>
    <row r="351" spans="2:3" ht="15.75">
      <c r="B351" s="7"/>
    </row>
    <row r="352" spans="2:3">
      <c r="B352" s="17" t="s">
        <v>90</v>
      </c>
    </row>
    <row r="353" spans="2:8">
      <c r="B353" s="17"/>
    </row>
    <row r="354" spans="2:8">
      <c r="B354" s="17"/>
    </row>
    <row r="355" spans="2:8">
      <c r="B355" s="84" t="s">
        <v>91</v>
      </c>
      <c r="C355" s="85"/>
      <c r="D355" s="85"/>
      <c r="E355" s="86"/>
      <c r="F355" s="60" t="s">
        <v>92</v>
      </c>
      <c r="G355" s="60" t="s">
        <v>93</v>
      </c>
      <c r="H355" s="60" t="s">
        <v>94</v>
      </c>
    </row>
    <row r="356" spans="2:8">
      <c r="B356" s="78" t="s">
        <v>95</v>
      </c>
      <c r="C356" s="78"/>
      <c r="D356" s="78"/>
      <c r="E356" s="78"/>
      <c r="F356" s="62">
        <v>27</v>
      </c>
      <c r="G356" s="62">
        <v>11</v>
      </c>
      <c r="H356" s="62">
        <v>2</v>
      </c>
    </row>
    <row r="357" spans="2:8">
      <c r="B357" s="78" t="s">
        <v>96</v>
      </c>
      <c r="C357" s="78"/>
      <c r="D357" s="78"/>
      <c r="E357" s="78"/>
      <c r="F357" s="62">
        <v>17</v>
      </c>
      <c r="G357" s="62">
        <v>2</v>
      </c>
      <c r="H357" s="62">
        <v>14</v>
      </c>
    </row>
    <row r="358" spans="2:8">
      <c r="B358" s="81" t="s">
        <v>97</v>
      </c>
      <c r="C358" s="81"/>
      <c r="D358" s="81"/>
      <c r="E358" s="81"/>
      <c r="F358" s="62">
        <v>20</v>
      </c>
      <c r="G358" s="62">
        <v>4</v>
      </c>
      <c r="H358" s="62">
        <v>11</v>
      </c>
    </row>
    <row r="359" spans="2:8">
      <c r="B359" s="81" t="s">
        <v>98</v>
      </c>
      <c r="C359" s="81"/>
      <c r="D359" s="81"/>
      <c r="E359" s="81"/>
      <c r="F359" s="62">
        <v>21</v>
      </c>
      <c r="G359" s="62">
        <v>0</v>
      </c>
      <c r="H359" s="62">
        <v>11</v>
      </c>
    </row>
    <row r="360" spans="2:8">
      <c r="B360" s="81" t="s">
        <v>99</v>
      </c>
      <c r="C360" s="81"/>
      <c r="D360" s="81"/>
      <c r="E360" s="81"/>
      <c r="F360" s="62">
        <v>25</v>
      </c>
      <c r="G360" s="62">
        <v>4</v>
      </c>
      <c r="H360" s="62">
        <v>5</v>
      </c>
    </row>
    <row r="361" spans="2:8">
      <c r="B361" s="81" t="s">
        <v>100</v>
      </c>
      <c r="C361" s="81"/>
      <c r="D361" s="81"/>
      <c r="E361" s="81"/>
      <c r="F361" s="62">
        <v>20</v>
      </c>
      <c r="G361" s="62">
        <v>2</v>
      </c>
      <c r="H361" s="62">
        <v>12</v>
      </c>
    </row>
    <row r="362" spans="2:8">
      <c r="B362" s="81" t="s">
        <v>101</v>
      </c>
      <c r="C362" s="81"/>
      <c r="D362" s="81"/>
      <c r="E362" s="81"/>
      <c r="F362" s="62">
        <v>23</v>
      </c>
      <c r="G362" s="62">
        <v>4</v>
      </c>
      <c r="H362" s="62">
        <v>8</v>
      </c>
    </row>
    <row r="363" spans="2:8">
      <c r="B363" s="81" t="s">
        <v>102</v>
      </c>
      <c r="C363" s="81"/>
      <c r="D363" s="81"/>
      <c r="E363" s="81"/>
      <c r="F363" s="62">
        <v>19</v>
      </c>
      <c r="G363" s="62">
        <v>7</v>
      </c>
      <c r="H363" s="62">
        <v>9</v>
      </c>
    </row>
    <row r="369" spans="2:12" ht="15.75" customHeight="1">
      <c r="B369" s="118" t="s">
        <v>103</v>
      </c>
      <c r="C369" s="118"/>
      <c r="D369" s="118"/>
    </row>
    <row r="372" spans="2:12" ht="15" customHeight="1">
      <c r="B372" s="82" t="s">
        <v>104</v>
      </c>
      <c r="C372" s="82"/>
      <c r="D372" s="82"/>
      <c r="F372" s="79" t="s">
        <v>105</v>
      </c>
      <c r="G372" s="79"/>
      <c r="H372" s="79"/>
      <c r="I372" s="79"/>
      <c r="J372" s="20"/>
      <c r="K372" s="20"/>
      <c r="L372" s="20"/>
    </row>
    <row r="373" spans="2:12">
      <c r="B373" s="82"/>
      <c r="C373" s="82"/>
      <c r="D373" s="82"/>
      <c r="F373" s="79"/>
      <c r="G373" s="79"/>
      <c r="H373" s="79"/>
      <c r="I373" s="79"/>
      <c r="J373" s="20"/>
      <c r="K373" s="20"/>
      <c r="L373" s="20"/>
    </row>
    <row r="374" spans="2:12">
      <c r="B374" s="82"/>
      <c r="C374" s="82"/>
      <c r="D374" s="82"/>
      <c r="F374" s="79"/>
      <c r="G374" s="79"/>
      <c r="H374" s="79"/>
      <c r="I374" s="79"/>
      <c r="J374" s="63"/>
      <c r="K374" s="63"/>
      <c r="L374" s="63"/>
    </row>
    <row r="375" spans="2:12">
      <c r="B375" s="82"/>
      <c r="C375" s="82"/>
      <c r="D375" s="82"/>
      <c r="F375" s="63"/>
      <c r="G375" s="63"/>
      <c r="H375" s="63"/>
      <c r="I375" s="63"/>
      <c r="J375" s="63"/>
      <c r="K375" s="63"/>
      <c r="L375" s="63"/>
    </row>
    <row r="376" spans="2:12">
      <c r="B376" s="63"/>
      <c r="C376" s="63"/>
      <c r="D376" s="63"/>
      <c r="F376" s="63"/>
      <c r="G376" s="63"/>
      <c r="H376" s="63"/>
      <c r="I376" s="63"/>
      <c r="J376" s="63"/>
      <c r="K376" s="63"/>
      <c r="L376" s="63"/>
    </row>
    <row r="377" spans="2:12">
      <c r="B377" s="63"/>
      <c r="C377" s="63"/>
      <c r="D377" s="63"/>
      <c r="F377" s="63"/>
      <c r="G377" s="63"/>
      <c r="H377" s="63"/>
      <c r="I377" s="63"/>
      <c r="J377" s="63"/>
      <c r="K377" s="63"/>
      <c r="L377" s="63"/>
    </row>
    <row r="378" spans="2:12">
      <c r="B378" s="18" t="s">
        <v>106</v>
      </c>
      <c r="C378" s="60" t="s">
        <v>5</v>
      </c>
    </row>
    <row r="379" spans="2:12">
      <c r="B379" s="69" t="s">
        <v>107</v>
      </c>
      <c r="C379" s="62">
        <v>6</v>
      </c>
      <c r="G379" s="18" t="s">
        <v>108</v>
      </c>
      <c r="H379" s="18" t="s">
        <v>5</v>
      </c>
    </row>
    <row r="380" spans="2:12">
      <c r="B380" s="69" t="s">
        <v>109</v>
      </c>
      <c r="C380" s="62">
        <v>9</v>
      </c>
      <c r="G380" s="69" t="s">
        <v>32</v>
      </c>
      <c r="H380" s="62">
        <v>16</v>
      </c>
    </row>
    <row r="381" spans="2:12">
      <c r="B381" s="69" t="s">
        <v>110</v>
      </c>
      <c r="C381" s="62">
        <v>5</v>
      </c>
      <c r="G381" s="69" t="s">
        <v>111</v>
      </c>
      <c r="H381" s="62">
        <v>18</v>
      </c>
    </row>
    <row r="382" spans="2:12">
      <c r="B382" s="69" t="s">
        <v>112</v>
      </c>
      <c r="C382" s="62">
        <v>2</v>
      </c>
    </row>
    <row r="383" spans="2:12">
      <c r="B383" s="69" t="s">
        <v>113</v>
      </c>
      <c r="C383" s="62">
        <v>12</v>
      </c>
    </row>
    <row r="384" spans="2:12">
      <c r="G384" s="18" t="s">
        <v>108</v>
      </c>
      <c r="H384" s="18" t="s">
        <v>6</v>
      </c>
    </row>
    <row r="385" spans="2:11">
      <c r="B385" s="18" t="s">
        <v>106</v>
      </c>
      <c r="C385" s="18" t="s">
        <v>6</v>
      </c>
      <c r="G385" s="69" t="s">
        <v>32</v>
      </c>
      <c r="H385" s="14">
        <f>H380/$C$37</f>
        <v>0.47058823529411764</v>
      </c>
    </row>
    <row r="386" spans="2:11">
      <c r="B386" s="69" t="s">
        <v>107</v>
      </c>
      <c r="C386" s="14">
        <f>C379/$C$37</f>
        <v>0.17647058823529413</v>
      </c>
      <c r="G386" s="69" t="s">
        <v>111</v>
      </c>
      <c r="H386" s="14">
        <f>H381/$C$37</f>
        <v>0.52941176470588236</v>
      </c>
    </row>
    <row r="387" spans="2:11">
      <c r="B387" s="69" t="s">
        <v>109</v>
      </c>
      <c r="C387" s="14">
        <f t="shared" ref="C387:C390" si="8">C380/$C$37</f>
        <v>0.26470588235294118</v>
      </c>
      <c r="G387" s="21"/>
    </row>
    <row r="388" spans="2:11">
      <c r="B388" s="69" t="s">
        <v>110</v>
      </c>
      <c r="C388" s="14">
        <f t="shared" si="8"/>
        <v>0.14705882352941177</v>
      </c>
    </row>
    <row r="389" spans="2:11">
      <c r="B389" s="69" t="s">
        <v>112</v>
      </c>
      <c r="C389" s="14">
        <f t="shared" si="8"/>
        <v>5.8823529411764705E-2</v>
      </c>
    </row>
    <row r="390" spans="2:11">
      <c r="B390" s="69" t="s">
        <v>113</v>
      </c>
      <c r="C390" s="14">
        <f t="shared" si="8"/>
        <v>0.35294117647058826</v>
      </c>
    </row>
    <row r="394" spans="2:11" ht="15" customHeight="1">
      <c r="B394" s="80" t="s">
        <v>114</v>
      </c>
      <c r="C394" s="80"/>
      <c r="D394" s="80"/>
      <c r="F394" s="79" t="s">
        <v>115</v>
      </c>
      <c r="G394" s="79"/>
      <c r="H394" s="79"/>
      <c r="I394" s="79"/>
      <c r="J394" s="79"/>
      <c r="K394" s="79"/>
    </row>
    <row r="395" spans="2:11" ht="15" customHeight="1">
      <c r="B395" s="80"/>
      <c r="C395" s="80"/>
      <c r="D395" s="80"/>
      <c r="F395" s="79"/>
      <c r="G395" s="79"/>
      <c r="H395" s="79"/>
      <c r="I395" s="79"/>
      <c r="J395" s="79"/>
      <c r="K395" s="79"/>
    </row>
    <row r="396" spans="2:11" ht="15" customHeight="1">
      <c r="B396" s="80"/>
      <c r="C396" s="80"/>
      <c r="D396" s="80"/>
      <c r="F396" s="79"/>
      <c r="G396" s="79"/>
      <c r="H396" s="79"/>
      <c r="I396" s="79"/>
      <c r="J396" s="79"/>
      <c r="K396" s="79"/>
    </row>
    <row r="397" spans="2:11">
      <c r="F397" s="79"/>
      <c r="G397" s="79"/>
      <c r="H397" s="79"/>
      <c r="I397" s="79"/>
      <c r="J397" s="79"/>
      <c r="K397" s="79"/>
    </row>
    <row r="398" spans="2:11">
      <c r="B398" s="18" t="s">
        <v>116</v>
      </c>
      <c r="C398" s="18" t="s">
        <v>5</v>
      </c>
    </row>
    <row r="399" spans="2:11">
      <c r="B399" s="69" t="s">
        <v>32</v>
      </c>
      <c r="C399" s="62">
        <v>30</v>
      </c>
    </row>
    <row r="400" spans="2:11">
      <c r="B400" s="69" t="s">
        <v>111</v>
      </c>
      <c r="C400" s="62">
        <v>4</v>
      </c>
      <c r="H400" s="18" t="s">
        <v>116</v>
      </c>
      <c r="I400" s="18" t="s">
        <v>5</v>
      </c>
    </row>
    <row r="401" spans="2:9">
      <c r="H401" s="69" t="s">
        <v>32</v>
      </c>
      <c r="I401" s="62">
        <v>28</v>
      </c>
    </row>
    <row r="402" spans="2:9">
      <c r="H402" s="69" t="s">
        <v>111</v>
      </c>
      <c r="I402" s="62">
        <v>6</v>
      </c>
    </row>
    <row r="403" spans="2:9">
      <c r="B403" s="18" t="s">
        <v>116</v>
      </c>
      <c r="C403" s="18" t="s">
        <v>6</v>
      </c>
    </row>
    <row r="404" spans="2:9">
      <c r="B404" s="69" t="s">
        <v>32</v>
      </c>
      <c r="C404" s="14">
        <f>C399/$C$37</f>
        <v>0.88235294117647056</v>
      </c>
    </row>
    <row r="405" spans="2:9">
      <c r="B405" s="69" t="s">
        <v>111</v>
      </c>
      <c r="C405" s="14">
        <f>C400/$C$37</f>
        <v>0.11764705882352941</v>
      </c>
      <c r="H405" s="18" t="s">
        <v>116</v>
      </c>
      <c r="I405" s="18" t="s">
        <v>6</v>
      </c>
    </row>
    <row r="406" spans="2:9">
      <c r="H406" s="69" t="s">
        <v>32</v>
      </c>
      <c r="I406" s="14">
        <f>I401/$C$37</f>
        <v>0.82352941176470584</v>
      </c>
    </row>
    <row r="407" spans="2:9">
      <c r="H407" s="69" t="s">
        <v>111</v>
      </c>
      <c r="I407" s="14">
        <f>I402/$C$37</f>
        <v>0.17647058823529413</v>
      </c>
    </row>
    <row r="409" spans="2:9" ht="15" customHeight="1">
      <c r="B409" s="80" t="s">
        <v>117</v>
      </c>
      <c r="C409" s="80"/>
      <c r="D409" s="80"/>
    </row>
    <row r="410" spans="2:9">
      <c r="B410" s="80"/>
      <c r="C410" s="80"/>
      <c r="D410" s="80"/>
    </row>
    <row r="411" spans="2:9">
      <c r="B411" s="80"/>
      <c r="C411" s="80"/>
      <c r="D411" s="80"/>
    </row>
    <row r="413" spans="2:9">
      <c r="B413" s="18" t="s">
        <v>118</v>
      </c>
      <c r="C413" s="77" t="s">
        <v>5</v>
      </c>
      <c r="D413" s="77"/>
    </row>
    <row r="414" spans="2:9">
      <c r="B414" s="62">
        <v>1</v>
      </c>
      <c r="C414" s="78">
        <v>0</v>
      </c>
      <c r="D414" s="78"/>
    </row>
    <row r="415" spans="2:9">
      <c r="B415" s="62">
        <v>2</v>
      </c>
      <c r="C415" s="78">
        <v>0</v>
      </c>
      <c r="D415" s="78"/>
    </row>
    <row r="416" spans="2:9">
      <c r="B416" s="62">
        <v>3</v>
      </c>
      <c r="C416" s="78">
        <v>8</v>
      </c>
      <c r="D416" s="78"/>
    </row>
    <row r="417" spans="2:10">
      <c r="B417" s="62">
        <v>4</v>
      </c>
      <c r="C417" s="78">
        <v>12</v>
      </c>
      <c r="D417" s="78"/>
    </row>
    <row r="418" spans="2:10">
      <c r="B418" s="62">
        <v>5</v>
      </c>
      <c r="C418" s="78">
        <v>14</v>
      </c>
      <c r="D418" s="78"/>
    </row>
    <row r="420" spans="2:10">
      <c r="B420" s="18" t="s">
        <v>118</v>
      </c>
      <c r="C420" s="77" t="s">
        <v>6</v>
      </c>
      <c r="D420" s="77"/>
    </row>
    <row r="421" spans="2:10">
      <c r="B421" s="62">
        <v>1</v>
      </c>
      <c r="C421" s="76">
        <f>C414/$C$37</f>
        <v>0</v>
      </c>
      <c r="D421" s="76"/>
    </row>
    <row r="422" spans="2:10">
      <c r="B422" s="62">
        <v>2</v>
      </c>
      <c r="C422" s="76">
        <f t="shared" ref="C422:C425" si="9">C415/$C$37</f>
        <v>0</v>
      </c>
      <c r="D422" s="76"/>
    </row>
    <row r="423" spans="2:10">
      <c r="B423" s="62">
        <v>3</v>
      </c>
      <c r="C423" s="76">
        <f t="shared" si="9"/>
        <v>0.23529411764705882</v>
      </c>
      <c r="D423" s="76"/>
    </row>
    <row r="424" spans="2:10">
      <c r="B424" s="62">
        <v>4</v>
      </c>
      <c r="C424" s="76">
        <f t="shared" si="9"/>
        <v>0.35294117647058826</v>
      </c>
      <c r="D424" s="76"/>
    </row>
    <row r="425" spans="2:10">
      <c r="B425" s="62">
        <v>5</v>
      </c>
      <c r="C425" s="76">
        <f t="shared" si="9"/>
        <v>0.41176470588235292</v>
      </c>
      <c r="D425" s="76"/>
    </row>
    <row r="430" spans="2:10" ht="15.75">
      <c r="B430" s="7" t="s">
        <v>119</v>
      </c>
    </row>
    <row r="432" spans="2:10">
      <c r="B432" s="77" t="s">
        <v>120</v>
      </c>
      <c r="C432" s="77"/>
      <c r="D432" s="77"/>
      <c r="E432" s="77"/>
      <c r="F432" s="77"/>
      <c r="G432" s="77"/>
      <c r="H432" s="77"/>
      <c r="I432" s="77"/>
      <c r="J432" s="77"/>
    </row>
    <row r="433" spans="2:10">
      <c r="B433" s="33" t="s">
        <v>376</v>
      </c>
      <c r="I433" s="23"/>
      <c r="J433" s="23"/>
    </row>
    <row r="434" spans="2:10">
      <c r="B434" s="33" t="s">
        <v>377</v>
      </c>
      <c r="J434" s="23"/>
    </row>
    <row r="435" spans="2:10">
      <c r="B435" s="33" t="s">
        <v>378</v>
      </c>
      <c r="J435" s="23"/>
    </row>
    <row r="436" spans="2:10">
      <c r="B436" s="33" t="s">
        <v>193</v>
      </c>
      <c r="J436" s="23"/>
    </row>
    <row r="437" spans="2:10">
      <c r="B437" s="33" t="s">
        <v>379</v>
      </c>
      <c r="J437" s="23"/>
    </row>
    <row r="438" spans="2:10">
      <c r="B438" s="33" t="s">
        <v>380</v>
      </c>
      <c r="J438" s="23"/>
    </row>
    <row r="439" spans="2:10">
      <c r="B439" s="33" t="s">
        <v>381</v>
      </c>
      <c r="J439" s="23"/>
    </row>
    <row r="440" spans="2:10">
      <c r="B440" s="33" t="s">
        <v>382</v>
      </c>
      <c r="I440"/>
      <c r="J440" s="24"/>
    </row>
    <row r="441" spans="2:10">
      <c r="B441" s="33" t="s">
        <v>383</v>
      </c>
      <c r="J441" s="23"/>
    </row>
    <row r="442" spans="2:10">
      <c r="B442" s="33" t="s">
        <v>218</v>
      </c>
      <c r="J442" s="23"/>
    </row>
    <row r="443" spans="2:10">
      <c r="B443" s="33" t="s">
        <v>384</v>
      </c>
      <c r="J443" s="23"/>
    </row>
    <row r="444" spans="2:10">
      <c r="B444" s="33" t="s">
        <v>385</v>
      </c>
      <c r="J444" s="23"/>
    </row>
    <row r="445" spans="2:10">
      <c r="B445" s="33" t="s">
        <v>386</v>
      </c>
      <c r="J445" s="23"/>
    </row>
    <row r="446" spans="2:10">
      <c r="B446" s="33" t="s">
        <v>387</v>
      </c>
      <c r="J446" s="23"/>
    </row>
    <row r="447" spans="2:10">
      <c r="B447" s="33" t="s">
        <v>388</v>
      </c>
      <c r="J447" s="23"/>
    </row>
    <row r="448" spans="2:10">
      <c r="B448" s="33" t="s">
        <v>140</v>
      </c>
      <c r="J448" s="23"/>
    </row>
    <row r="449" spans="2:10">
      <c r="B449" s="33" t="s">
        <v>389</v>
      </c>
      <c r="J449" s="23"/>
    </row>
    <row r="450" spans="2:10">
      <c r="B450" s="33" t="s">
        <v>57</v>
      </c>
      <c r="J450" s="23"/>
    </row>
    <row r="451" spans="2:10">
      <c r="B451" s="33" t="s">
        <v>390</v>
      </c>
      <c r="J451" s="23"/>
    </row>
    <row r="452" spans="2:10">
      <c r="B452" s="33" t="s">
        <v>390</v>
      </c>
      <c r="J452" s="23"/>
    </row>
    <row r="453" spans="2:10">
      <c r="B453" s="33" t="s">
        <v>391</v>
      </c>
      <c r="J453" s="23"/>
    </row>
    <row r="454" spans="2:10">
      <c r="B454" s="33" t="s">
        <v>392</v>
      </c>
      <c r="J454" s="23"/>
    </row>
    <row r="455" spans="2:10">
      <c r="B455" s="33" t="s">
        <v>217</v>
      </c>
      <c r="I455" s="25"/>
      <c r="J455" s="26"/>
    </row>
    <row r="456" spans="2:10">
      <c r="B456" s="33" t="s">
        <v>393</v>
      </c>
      <c r="J456" s="23"/>
    </row>
    <row r="457" spans="2:10">
      <c r="B457" s="33" t="s">
        <v>218</v>
      </c>
      <c r="J457" s="23"/>
    </row>
    <row r="458" spans="2:10">
      <c r="B458" s="33" t="s">
        <v>394</v>
      </c>
      <c r="J458" s="23"/>
    </row>
    <row r="459" spans="2:10">
      <c r="B459" s="33" t="s">
        <v>395</v>
      </c>
      <c r="J459" s="23"/>
    </row>
    <row r="460" spans="2:10">
      <c r="B460" s="33" t="s">
        <v>396</v>
      </c>
      <c r="J460" s="23"/>
    </row>
    <row r="461" spans="2:10">
      <c r="B461" s="33" t="s">
        <v>397</v>
      </c>
      <c r="J461" s="23"/>
    </row>
    <row r="462" spans="2:10">
      <c r="B462" s="33" t="s">
        <v>398</v>
      </c>
      <c r="J462" s="23"/>
    </row>
    <row r="463" spans="2:10">
      <c r="B463" s="33" t="s">
        <v>399</v>
      </c>
      <c r="J463" s="23"/>
    </row>
    <row r="464" spans="2:10">
      <c r="B464" s="33" t="s">
        <v>400</v>
      </c>
      <c r="J464" s="23"/>
    </row>
    <row r="465" spans="2:10">
      <c r="B465" s="33" t="s">
        <v>140</v>
      </c>
      <c r="J465" s="23"/>
    </row>
    <row r="466" spans="2:10">
      <c r="B466" s="34" t="s">
        <v>401</v>
      </c>
      <c r="C466" s="25"/>
      <c r="D466" s="25"/>
      <c r="E466" s="25"/>
      <c r="F466" s="25"/>
      <c r="G466" s="25"/>
      <c r="H466" s="25"/>
      <c r="I466" s="25"/>
      <c r="J466" s="26"/>
    </row>
  </sheetData>
  <mergeCells count="109">
    <mergeCell ref="C423:D423"/>
    <mergeCell ref="C424:D424"/>
    <mergeCell ref="C425:D425"/>
    <mergeCell ref="B432:J432"/>
    <mergeCell ref="C416:D416"/>
    <mergeCell ref="C417:D417"/>
    <mergeCell ref="C418:D418"/>
    <mergeCell ref="C420:D420"/>
    <mergeCell ref="C421:D421"/>
    <mergeCell ref="C422:D422"/>
    <mergeCell ref="B394:D396"/>
    <mergeCell ref="F394:K397"/>
    <mergeCell ref="B409:D411"/>
    <mergeCell ref="C413:D413"/>
    <mergeCell ref="C414:D414"/>
    <mergeCell ref="C415:D415"/>
    <mergeCell ref="B360:E360"/>
    <mergeCell ref="B361:E361"/>
    <mergeCell ref="B362:E362"/>
    <mergeCell ref="B363:E363"/>
    <mergeCell ref="B372:D375"/>
    <mergeCell ref="F372:I374"/>
    <mergeCell ref="B295:D295"/>
    <mergeCell ref="B355:E355"/>
    <mergeCell ref="B356:E356"/>
    <mergeCell ref="B357:E357"/>
    <mergeCell ref="B358:E358"/>
    <mergeCell ref="B359:E359"/>
    <mergeCell ref="B289:D289"/>
    <mergeCell ref="B290:D290"/>
    <mergeCell ref="B291:D291"/>
    <mergeCell ref="B292:D292"/>
    <mergeCell ref="B293:D293"/>
    <mergeCell ref="B294:D294"/>
    <mergeCell ref="B257:D257"/>
    <mergeCell ref="H257:I257"/>
    <mergeCell ref="B258:D258"/>
    <mergeCell ref="H258:I258"/>
    <mergeCell ref="B287:D287"/>
    <mergeCell ref="B288:D288"/>
    <mergeCell ref="B246:D246"/>
    <mergeCell ref="B247:D247"/>
    <mergeCell ref="B255:D255"/>
    <mergeCell ref="H255:I255"/>
    <mergeCell ref="B256:D256"/>
    <mergeCell ref="H256:I256"/>
    <mergeCell ref="B240:D240"/>
    <mergeCell ref="B241:D241"/>
    <mergeCell ref="B242:D242"/>
    <mergeCell ref="B243:D243"/>
    <mergeCell ref="B244:D244"/>
    <mergeCell ref="B245:D245"/>
    <mergeCell ref="B224:D224"/>
    <mergeCell ref="B225:D225"/>
    <mergeCell ref="B226:D226"/>
    <mergeCell ref="B227:D227"/>
    <mergeCell ref="B228:D228"/>
    <mergeCell ref="B239:D239"/>
    <mergeCell ref="B197:C197"/>
    <mergeCell ref="B219:C219"/>
    <mergeCell ref="B220:C220"/>
    <mergeCell ref="B221:C221"/>
    <mergeCell ref="B222:C222"/>
    <mergeCell ref="B223:D223"/>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79"/>
  <sheetViews>
    <sheetView workbookViewId="0">
      <selection activeCell="B273" sqref="B273"/>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25.285156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107" t="s">
        <v>220</v>
      </c>
      <c r="C12" s="107"/>
      <c r="D12" s="107"/>
      <c r="E12" s="107"/>
      <c r="F12" s="107"/>
    </row>
    <row r="13" spans="2:6">
      <c r="B13" s="5" t="s">
        <v>3</v>
      </c>
    </row>
    <row r="14" spans="2:6">
      <c r="B14" s="5"/>
    </row>
    <row r="15" spans="2:6">
      <c r="B15" s="5"/>
    </row>
    <row r="16" spans="2:6">
      <c r="B16" s="5"/>
    </row>
    <row r="17" spans="2:4">
      <c r="B17" s="5"/>
    </row>
    <row r="18" spans="2:4">
      <c r="B18" s="5"/>
    </row>
    <row r="28" spans="2:4" ht="48" customHeight="1"/>
    <row r="29" spans="2:4" ht="21.75" customHeight="1">
      <c r="B29" s="35" t="s">
        <v>188</v>
      </c>
      <c r="C29" s="35" t="s">
        <v>189</v>
      </c>
      <c r="D29" s="35" t="s">
        <v>190</v>
      </c>
    </row>
    <row r="30" spans="2:4" ht="21.75" customHeight="1">
      <c r="B30" s="37">
        <v>25</v>
      </c>
      <c r="C30" s="37">
        <v>0</v>
      </c>
      <c r="D30" s="37">
        <v>0</v>
      </c>
    </row>
    <row r="31" spans="2:4" ht="21.75" customHeight="1"/>
    <row r="32" spans="2:4" ht="21.75" customHeight="1">
      <c r="B32" s="6" t="s">
        <v>402</v>
      </c>
    </row>
    <row r="33" spans="2:4" ht="21.75" customHeight="1">
      <c r="B33" s="6" t="s">
        <v>403</v>
      </c>
    </row>
    <row r="34" spans="2:4" ht="21.75" customHeight="1">
      <c r="B34" s="6" t="s">
        <v>404</v>
      </c>
    </row>
    <row r="35" spans="2:4" ht="21.75" customHeight="1">
      <c r="B35" s="6" t="s">
        <v>405</v>
      </c>
    </row>
    <row r="37" spans="2:4" ht="15.75">
      <c r="B37" s="7" t="s">
        <v>4</v>
      </c>
    </row>
    <row r="39" spans="2:4">
      <c r="B39" s="8" t="s">
        <v>4</v>
      </c>
      <c r="C39" s="40" t="s">
        <v>5</v>
      </c>
      <c r="D39" s="40" t="s">
        <v>6</v>
      </c>
    </row>
    <row r="40" spans="2:4">
      <c r="B40" s="9" t="s">
        <v>7</v>
      </c>
      <c r="C40" s="28">
        <v>21</v>
      </c>
      <c r="D40" s="10">
        <f>C40/$C$42</f>
        <v>0.84</v>
      </c>
    </row>
    <row r="41" spans="2:4">
      <c r="B41" s="9" t="s">
        <v>8</v>
      </c>
      <c r="C41" s="28">
        <v>4</v>
      </c>
      <c r="D41" s="10">
        <f>C41/$C$42</f>
        <v>0.16</v>
      </c>
    </row>
    <row r="42" spans="2:4">
      <c r="B42" s="9" t="s">
        <v>9</v>
      </c>
      <c r="C42" s="29">
        <f>SUM(C40:C41)</f>
        <v>25</v>
      </c>
      <c r="D42" s="10">
        <f t="shared" ref="D42" si="0">C42/$C$42</f>
        <v>1</v>
      </c>
    </row>
    <row r="62" spans="2:4" ht="15.75">
      <c r="B62" s="7" t="s">
        <v>10</v>
      </c>
    </row>
    <row r="64" spans="2:4">
      <c r="B64" s="8" t="s">
        <v>10</v>
      </c>
      <c r="C64" s="40" t="s">
        <v>5</v>
      </c>
      <c r="D64" s="40" t="s">
        <v>6</v>
      </c>
    </row>
    <row r="65" spans="2:4">
      <c r="B65" s="9" t="s">
        <v>11</v>
      </c>
      <c r="C65" s="28">
        <v>11</v>
      </c>
      <c r="D65" s="10">
        <f>C65/$C$68</f>
        <v>0.44</v>
      </c>
    </row>
    <row r="66" spans="2:4">
      <c r="B66" s="9" t="s">
        <v>12</v>
      </c>
      <c r="C66" s="28">
        <v>14</v>
      </c>
      <c r="D66" s="10">
        <f t="shared" ref="D66:D67" si="1">C66/$C$68</f>
        <v>0.56000000000000005</v>
      </c>
    </row>
    <row r="67" spans="2:4">
      <c r="B67" s="9" t="s">
        <v>13</v>
      </c>
      <c r="C67" s="28">
        <v>0</v>
      </c>
      <c r="D67" s="10">
        <f t="shared" si="1"/>
        <v>0</v>
      </c>
    </row>
    <row r="68" spans="2:4">
      <c r="B68" s="9" t="s">
        <v>9</v>
      </c>
      <c r="C68" s="29">
        <f>SUM(C65:C67)</f>
        <v>25</v>
      </c>
      <c r="D68" s="10">
        <f t="shared" ref="D68" si="2">C68/$C$42</f>
        <v>1</v>
      </c>
    </row>
    <row r="88" spans="2:4" ht="15.75">
      <c r="B88" s="7" t="s">
        <v>15</v>
      </c>
    </row>
    <row r="90" spans="2:4">
      <c r="B90" s="40" t="s">
        <v>16</v>
      </c>
      <c r="C90" s="40" t="s">
        <v>5</v>
      </c>
      <c r="D90" s="40" t="s">
        <v>6</v>
      </c>
    </row>
    <row r="91" spans="2:4">
      <c r="B91" s="30">
        <v>0</v>
      </c>
      <c r="C91" s="28">
        <v>17</v>
      </c>
      <c r="D91" s="10">
        <f>C91/$C$95</f>
        <v>0.68</v>
      </c>
    </row>
    <row r="92" spans="2:4">
      <c r="B92" s="30">
        <v>1</v>
      </c>
      <c r="C92" s="28">
        <v>4</v>
      </c>
      <c r="D92" s="10">
        <f>C92/$C$95</f>
        <v>0.16</v>
      </c>
    </row>
    <row r="93" spans="2:4">
      <c r="B93" s="30">
        <v>2</v>
      </c>
      <c r="C93" s="28">
        <v>3</v>
      </c>
      <c r="D93" s="10">
        <f t="shared" ref="D93:D94" si="3">C93/$C$95</f>
        <v>0.12</v>
      </c>
    </row>
    <row r="94" spans="2:4">
      <c r="B94" s="36" t="s">
        <v>17</v>
      </c>
      <c r="C94" s="28">
        <v>1</v>
      </c>
      <c r="D94" s="10">
        <f t="shared" si="3"/>
        <v>0.04</v>
      </c>
    </row>
    <row r="95" spans="2:4">
      <c r="B95" s="30" t="s">
        <v>9</v>
      </c>
      <c r="C95" s="29">
        <f>SUM(C91:C94)</f>
        <v>25</v>
      </c>
      <c r="D95" s="10">
        <f t="shared" ref="D95" si="4">C95/$C$42</f>
        <v>1</v>
      </c>
    </row>
    <row r="115" spans="2:6" ht="15.75">
      <c r="B115" s="7" t="s">
        <v>18</v>
      </c>
    </row>
    <row r="116" spans="2:6" ht="15.75">
      <c r="B116" s="7"/>
    </row>
    <row r="118" spans="2:6" ht="84" customHeight="1">
      <c r="B118" s="108" t="s">
        <v>19</v>
      </c>
      <c r="C118" s="108"/>
      <c r="D118" s="108"/>
      <c r="E118" s="109" t="s">
        <v>5</v>
      </c>
      <c r="F118" s="109"/>
    </row>
    <row r="119" spans="2:6">
      <c r="B119" s="87" t="s">
        <v>21</v>
      </c>
      <c r="C119" s="87"/>
      <c r="D119" s="87"/>
      <c r="E119" s="104">
        <v>23</v>
      </c>
      <c r="F119" s="104"/>
    </row>
    <row r="120" spans="2:6">
      <c r="B120" s="87" t="s">
        <v>23</v>
      </c>
      <c r="C120" s="87"/>
      <c r="D120" s="87"/>
      <c r="E120" s="104">
        <v>0</v>
      </c>
      <c r="F120" s="104"/>
    </row>
    <row r="121" spans="2:6">
      <c r="B121" s="87" t="s">
        <v>25</v>
      </c>
      <c r="C121" s="87"/>
      <c r="D121" s="87"/>
      <c r="E121" s="104">
        <v>1</v>
      </c>
      <c r="F121" s="104"/>
    </row>
    <row r="122" spans="2:6">
      <c r="B122" s="87" t="s">
        <v>27</v>
      </c>
      <c r="C122" s="87"/>
      <c r="D122" s="87"/>
      <c r="E122" s="104">
        <v>0</v>
      </c>
      <c r="F122" s="104"/>
    </row>
    <row r="123" spans="2:6">
      <c r="B123" s="87" t="s">
        <v>28</v>
      </c>
      <c r="C123" s="87"/>
      <c r="D123" s="87"/>
      <c r="E123" s="104">
        <v>0</v>
      </c>
      <c r="F123" s="104"/>
    </row>
    <row r="124" spans="2:6">
      <c r="B124" s="87" t="s">
        <v>29</v>
      </c>
      <c r="C124" s="87"/>
      <c r="D124" s="87"/>
      <c r="E124" s="104">
        <v>1</v>
      </c>
      <c r="F124" s="104"/>
    </row>
    <row r="125" spans="2:6">
      <c r="B125" s="87" t="s">
        <v>9</v>
      </c>
      <c r="C125" s="87"/>
      <c r="D125" s="87"/>
      <c r="E125" s="104">
        <f>SUM(E119:F124)</f>
        <v>25</v>
      </c>
      <c r="F125" s="104"/>
    </row>
    <row r="126" spans="2:6">
      <c r="B126" s="11"/>
      <c r="C126" s="11"/>
      <c r="D126" s="11"/>
      <c r="E126" s="39"/>
      <c r="F126" s="39"/>
    </row>
    <row r="128" spans="2:6">
      <c r="B128" s="101" t="s">
        <v>30</v>
      </c>
      <c r="C128" s="101"/>
      <c r="D128" s="101"/>
      <c r="E128" s="101" t="s">
        <v>6</v>
      </c>
      <c r="F128" s="101"/>
    </row>
    <row r="129" spans="2:6">
      <c r="B129" s="87" t="s">
        <v>21</v>
      </c>
      <c r="C129" s="87"/>
      <c r="D129" s="87"/>
      <c r="E129" s="76">
        <f>E119/$E$125</f>
        <v>0.92</v>
      </c>
      <c r="F129" s="76"/>
    </row>
    <row r="130" spans="2:6">
      <c r="B130" s="87" t="s">
        <v>23</v>
      </c>
      <c r="C130" s="87"/>
      <c r="D130" s="87"/>
      <c r="E130" s="76">
        <f>E120/$E$125</f>
        <v>0</v>
      </c>
      <c r="F130" s="76"/>
    </row>
    <row r="131" spans="2:6">
      <c r="B131" s="87" t="s">
        <v>25</v>
      </c>
      <c r="C131" s="87"/>
      <c r="D131" s="87"/>
      <c r="E131" s="76">
        <f>E121/$E$125</f>
        <v>0.04</v>
      </c>
      <c r="F131" s="76"/>
    </row>
    <row r="132" spans="2:6">
      <c r="B132" s="87" t="s">
        <v>27</v>
      </c>
      <c r="C132" s="87"/>
      <c r="D132" s="87"/>
      <c r="E132" s="76">
        <f t="shared" ref="E132:E134" si="5">E122/$E$125</f>
        <v>0</v>
      </c>
      <c r="F132" s="76"/>
    </row>
    <row r="133" spans="2:6">
      <c r="B133" s="87" t="s">
        <v>28</v>
      </c>
      <c r="C133" s="87"/>
      <c r="D133" s="87"/>
      <c r="E133" s="76">
        <f t="shared" si="5"/>
        <v>0</v>
      </c>
      <c r="F133" s="76"/>
    </row>
    <row r="134" spans="2:6">
      <c r="B134" s="87" t="s">
        <v>29</v>
      </c>
      <c r="C134" s="87"/>
      <c r="D134" s="87"/>
      <c r="E134" s="76">
        <f t="shared" si="5"/>
        <v>0.04</v>
      </c>
      <c r="F134" s="76"/>
    </row>
    <row r="156" spans="2:9" ht="15.75">
      <c r="B156" s="7" t="s">
        <v>34</v>
      </c>
    </row>
    <row r="158" spans="2:9" ht="24">
      <c r="B158" s="32" t="s">
        <v>197</v>
      </c>
      <c r="C158" s="32" t="s">
        <v>36</v>
      </c>
      <c r="D158" s="32" t="s">
        <v>37</v>
      </c>
      <c r="E158" s="32" t="s">
        <v>38</v>
      </c>
      <c r="F158" s="41" t="s">
        <v>41</v>
      </c>
      <c r="G158" s="41" t="s">
        <v>46</v>
      </c>
      <c r="H158" s="41" t="s">
        <v>201</v>
      </c>
      <c r="I158" s="41" t="s">
        <v>48</v>
      </c>
    </row>
    <row r="159" spans="2:9">
      <c r="B159" s="49" t="s">
        <v>164</v>
      </c>
      <c r="C159" s="49" t="s">
        <v>426</v>
      </c>
      <c r="D159" s="49" t="s">
        <v>454</v>
      </c>
      <c r="E159" s="49" t="s">
        <v>455</v>
      </c>
      <c r="F159" s="49" t="s">
        <v>199</v>
      </c>
      <c r="G159" s="49" t="s">
        <v>485</v>
      </c>
      <c r="H159" s="49" t="s">
        <v>486</v>
      </c>
      <c r="I159" s="49" t="s">
        <v>487</v>
      </c>
    </row>
    <row r="160" spans="2:9">
      <c r="B160" s="12" t="s">
        <v>164</v>
      </c>
      <c r="C160" s="12" t="s">
        <v>426</v>
      </c>
      <c r="D160" s="12" t="s">
        <v>456</v>
      </c>
      <c r="E160" s="12" t="s">
        <v>234</v>
      </c>
      <c r="F160" s="12" t="s">
        <v>199</v>
      </c>
      <c r="G160" s="12" t="s">
        <v>488</v>
      </c>
      <c r="H160" s="12" t="s">
        <v>489</v>
      </c>
      <c r="I160" s="12" t="s">
        <v>490</v>
      </c>
    </row>
    <row r="161" spans="2:9">
      <c r="B161" s="49" t="s">
        <v>427</v>
      </c>
      <c r="C161" s="49" t="s">
        <v>428</v>
      </c>
      <c r="D161" s="49" t="s">
        <v>457</v>
      </c>
      <c r="E161" s="49" t="s">
        <v>458</v>
      </c>
      <c r="F161" s="49" t="s">
        <v>199</v>
      </c>
      <c r="G161" s="49" t="s">
        <v>491</v>
      </c>
      <c r="H161" s="49" t="s">
        <v>492</v>
      </c>
      <c r="I161" s="49" t="s">
        <v>493</v>
      </c>
    </row>
    <row r="162" spans="2:9" ht="90">
      <c r="B162" s="49" t="s">
        <v>429</v>
      </c>
      <c r="C162" s="49" t="s">
        <v>198</v>
      </c>
      <c r="D162" s="49" t="s">
        <v>459</v>
      </c>
      <c r="E162" s="49" t="s">
        <v>460</v>
      </c>
      <c r="F162" s="49" t="s">
        <v>199</v>
      </c>
      <c r="G162" s="49" t="s">
        <v>488</v>
      </c>
      <c r="H162" s="49" t="s">
        <v>494</v>
      </c>
      <c r="I162" s="53" t="s">
        <v>516</v>
      </c>
    </row>
    <row r="163" spans="2:9">
      <c r="B163" s="12" t="s">
        <v>430</v>
      </c>
      <c r="C163" s="12" t="s">
        <v>431</v>
      </c>
      <c r="D163" s="12" t="s">
        <v>461</v>
      </c>
      <c r="E163" s="12" t="s">
        <v>462</v>
      </c>
      <c r="F163" s="12" t="s">
        <v>199</v>
      </c>
      <c r="G163" s="12" t="s">
        <v>200</v>
      </c>
      <c r="H163" s="12" t="s">
        <v>158</v>
      </c>
      <c r="I163" s="12" t="s">
        <v>495</v>
      </c>
    </row>
    <row r="164" spans="2:9">
      <c r="B164" s="49" t="s">
        <v>432</v>
      </c>
      <c r="C164" s="49" t="s">
        <v>433</v>
      </c>
      <c r="D164" s="49" t="s">
        <v>409</v>
      </c>
      <c r="E164" s="49" t="s">
        <v>463</v>
      </c>
      <c r="F164" s="49" t="s">
        <v>199</v>
      </c>
      <c r="G164" s="49" t="s">
        <v>488</v>
      </c>
      <c r="H164" s="49" t="s">
        <v>304</v>
      </c>
      <c r="I164" s="49" t="s">
        <v>496</v>
      </c>
    </row>
    <row r="165" spans="2:9">
      <c r="B165" s="49" t="s">
        <v>164</v>
      </c>
      <c r="C165" s="49" t="s">
        <v>372</v>
      </c>
      <c r="D165" s="49" t="s">
        <v>454</v>
      </c>
      <c r="E165" s="49" t="s">
        <v>234</v>
      </c>
      <c r="F165" s="49" t="s">
        <v>199</v>
      </c>
      <c r="G165" s="49" t="s">
        <v>491</v>
      </c>
      <c r="H165" s="49" t="s">
        <v>497</v>
      </c>
      <c r="I165" s="49" t="s">
        <v>498</v>
      </c>
    </row>
    <row r="166" spans="2:9">
      <c r="B166" s="12" t="s">
        <v>434</v>
      </c>
      <c r="C166" s="12" t="s">
        <v>435</v>
      </c>
      <c r="D166" s="12" t="s">
        <v>464</v>
      </c>
      <c r="E166" s="12" t="s">
        <v>465</v>
      </c>
      <c r="F166" s="12" t="s">
        <v>199</v>
      </c>
      <c r="G166" s="12" t="s">
        <v>491</v>
      </c>
      <c r="H166" s="12" t="s">
        <v>499</v>
      </c>
      <c r="I166" s="12" t="s">
        <v>500</v>
      </c>
    </row>
    <row r="167" spans="2:9">
      <c r="B167" s="49" t="s">
        <v>436</v>
      </c>
      <c r="C167" s="49" t="s">
        <v>437</v>
      </c>
      <c r="D167" s="49" t="s">
        <v>466</v>
      </c>
      <c r="E167" s="49" t="s">
        <v>467</v>
      </c>
      <c r="F167" s="49" t="s">
        <v>199</v>
      </c>
      <c r="G167" s="49" t="s">
        <v>485</v>
      </c>
      <c r="H167" s="49" t="s">
        <v>304</v>
      </c>
      <c r="I167" s="49" t="s">
        <v>501</v>
      </c>
    </row>
    <row r="168" spans="2:9">
      <c r="B168" s="49" t="s">
        <v>438</v>
      </c>
      <c r="C168" s="49" t="s">
        <v>439</v>
      </c>
      <c r="D168" s="49" t="s">
        <v>468</v>
      </c>
      <c r="E168" s="49" t="s">
        <v>469</v>
      </c>
      <c r="F168" s="49" t="s">
        <v>199</v>
      </c>
      <c r="G168" s="49" t="s">
        <v>200</v>
      </c>
      <c r="H168" s="49" t="s">
        <v>158</v>
      </c>
      <c r="I168" s="49" t="s">
        <v>173</v>
      </c>
    </row>
    <row r="169" spans="2:9">
      <c r="B169" s="12" t="s">
        <v>440</v>
      </c>
      <c r="C169" s="12" t="s">
        <v>441</v>
      </c>
      <c r="D169" s="12" t="s">
        <v>470</v>
      </c>
      <c r="E169" s="12" t="s">
        <v>471</v>
      </c>
      <c r="F169" s="12" t="s">
        <v>199</v>
      </c>
      <c r="G169" s="12" t="s">
        <v>485</v>
      </c>
      <c r="H169" s="12" t="s">
        <v>502</v>
      </c>
      <c r="I169" s="12" t="s">
        <v>503</v>
      </c>
    </row>
    <row r="170" spans="2:9" ht="45">
      <c r="B170" s="49" t="s">
        <v>442</v>
      </c>
      <c r="C170" s="49" t="s">
        <v>443</v>
      </c>
      <c r="D170" s="49" t="s">
        <v>472</v>
      </c>
      <c r="E170" s="49" t="s">
        <v>473</v>
      </c>
      <c r="F170" s="49" t="s">
        <v>199</v>
      </c>
      <c r="G170" s="49" t="s">
        <v>200</v>
      </c>
      <c r="H170" s="49" t="s">
        <v>504</v>
      </c>
      <c r="I170" s="53" t="s">
        <v>517</v>
      </c>
    </row>
    <row r="171" spans="2:9" ht="45">
      <c r="B171" s="12" t="s">
        <v>442</v>
      </c>
      <c r="C171" s="12" t="s">
        <v>444</v>
      </c>
      <c r="D171" s="12" t="s">
        <v>472</v>
      </c>
      <c r="E171" s="12" t="s">
        <v>474</v>
      </c>
      <c r="F171" s="12" t="s">
        <v>199</v>
      </c>
      <c r="G171" s="12" t="s">
        <v>200</v>
      </c>
      <c r="H171" s="12" t="s">
        <v>505</v>
      </c>
      <c r="I171" s="50" t="s">
        <v>518</v>
      </c>
    </row>
    <row r="172" spans="2:9">
      <c r="B172" s="12" t="s">
        <v>445</v>
      </c>
      <c r="C172" s="12" t="s">
        <v>446</v>
      </c>
      <c r="D172" s="12" t="s">
        <v>475</v>
      </c>
      <c r="E172" s="12" t="s">
        <v>476</v>
      </c>
      <c r="F172" s="12" t="s">
        <v>199</v>
      </c>
      <c r="G172" s="12" t="s">
        <v>491</v>
      </c>
      <c r="H172" s="12" t="s">
        <v>506</v>
      </c>
      <c r="I172" s="12" t="s">
        <v>507</v>
      </c>
    </row>
    <row r="173" spans="2:9">
      <c r="B173" s="49" t="s">
        <v>429</v>
      </c>
      <c r="C173" s="49" t="s">
        <v>447</v>
      </c>
      <c r="D173" s="49" t="s">
        <v>454</v>
      </c>
      <c r="E173" s="49" t="s">
        <v>477</v>
      </c>
      <c r="F173" s="49" t="s">
        <v>199</v>
      </c>
      <c r="G173" s="49" t="s">
        <v>200</v>
      </c>
      <c r="H173" s="49" t="s">
        <v>508</v>
      </c>
      <c r="I173" s="49" t="s">
        <v>509</v>
      </c>
    </row>
    <row r="174" spans="2:9">
      <c r="B174" s="12" t="s">
        <v>223</v>
      </c>
      <c r="C174" s="12" t="s">
        <v>372</v>
      </c>
      <c r="D174" s="12" t="s">
        <v>454</v>
      </c>
      <c r="E174" s="12" t="s">
        <v>478</v>
      </c>
      <c r="F174" s="12" t="s">
        <v>199</v>
      </c>
      <c r="G174" s="12" t="s">
        <v>485</v>
      </c>
      <c r="H174" s="12" t="s">
        <v>510</v>
      </c>
      <c r="I174" s="12" t="s">
        <v>511</v>
      </c>
    </row>
    <row r="175" spans="2:9">
      <c r="B175" s="49" t="s">
        <v>448</v>
      </c>
      <c r="C175" s="49" t="s">
        <v>449</v>
      </c>
      <c r="D175" s="49" t="s">
        <v>479</v>
      </c>
      <c r="E175" s="49" t="s">
        <v>480</v>
      </c>
      <c r="F175" s="49" t="s">
        <v>199</v>
      </c>
      <c r="G175" s="49" t="s">
        <v>491</v>
      </c>
      <c r="H175" s="49" t="s">
        <v>512</v>
      </c>
      <c r="I175" s="49" t="s">
        <v>159</v>
      </c>
    </row>
    <row r="176" spans="2:9" ht="30">
      <c r="B176" s="12" t="s">
        <v>450</v>
      </c>
      <c r="C176" s="12" t="s">
        <v>451</v>
      </c>
      <c r="D176" s="12" t="s">
        <v>481</v>
      </c>
      <c r="E176" s="12" t="s">
        <v>482</v>
      </c>
      <c r="F176" s="12" t="s">
        <v>199</v>
      </c>
      <c r="G176" s="12" t="s">
        <v>485</v>
      </c>
      <c r="H176" s="12" t="s">
        <v>513</v>
      </c>
      <c r="I176" s="50" t="s">
        <v>519</v>
      </c>
    </row>
    <row r="177" spans="2:9">
      <c r="B177" s="49" t="s">
        <v>452</v>
      </c>
      <c r="C177" s="49" t="s">
        <v>453</v>
      </c>
      <c r="D177" s="49" t="s">
        <v>483</v>
      </c>
      <c r="E177" s="49" t="s">
        <v>484</v>
      </c>
      <c r="F177" s="49" t="s">
        <v>199</v>
      </c>
      <c r="G177" s="49" t="s">
        <v>488</v>
      </c>
      <c r="H177" s="49" t="s">
        <v>514</v>
      </c>
      <c r="I177" s="49" t="s">
        <v>515</v>
      </c>
    </row>
    <row r="180" spans="2:9" ht="15.75">
      <c r="B180" s="7" t="s">
        <v>55</v>
      </c>
    </row>
    <row r="182" spans="2:9" ht="69" customHeight="1">
      <c r="B182" s="94" t="s">
        <v>202</v>
      </c>
      <c r="C182" s="95"/>
      <c r="D182" s="15" t="s">
        <v>5</v>
      </c>
      <c r="E182" s="15" t="s">
        <v>6</v>
      </c>
    </row>
    <row r="183" spans="2:9">
      <c r="B183" s="96" t="s">
        <v>32</v>
      </c>
      <c r="C183" s="97"/>
      <c r="D183" s="36">
        <v>12</v>
      </c>
      <c r="E183" s="16">
        <f>D183/$D$185</f>
        <v>0.48</v>
      </c>
    </row>
    <row r="184" spans="2:9">
      <c r="B184" s="81" t="s">
        <v>57</v>
      </c>
      <c r="C184" s="81"/>
      <c r="D184" s="36">
        <v>13</v>
      </c>
      <c r="E184" s="16">
        <f>D184/$D$185</f>
        <v>0.52</v>
      </c>
    </row>
    <row r="185" spans="2:9">
      <c r="B185" s="81" t="s">
        <v>58</v>
      </c>
      <c r="C185" s="81"/>
      <c r="D185" s="36">
        <f>SUM(D183:D184)</f>
        <v>25</v>
      </c>
      <c r="E185" s="31">
        <f>SUM(E183:E184)</f>
        <v>1</v>
      </c>
    </row>
    <row r="186" spans="2:9">
      <c r="B186" s="112"/>
      <c r="C186" s="112"/>
      <c r="D186" s="112"/>
    </row>
    <row r="187" spans="2:9">
      <c r="B187" s="112"/>
      <c r="C187" s="112"/>
      <c r="D187" s="112"/>
    </row>
    <row r="188" spans="2:9">
      <c r="B188" s="112"/>
      <c r="C188" s="112"/>
      <c r="D188" s="112"/>
    </row>
    <row r="189" spans="2:9">
      <c r="B189" s="112"/>
      <c r="C189" s="112"/>
      <c r="D189" s="112"/>
    </row>
    <row r="190" spans="2:9">
      <c r="B190" s="112"/>
      <c r="C190" s="112"/>
      <c r="D190" s="112"/>
    </row>
    <row r="191" spans="2:9">
      <c r="B191" s="112"/>
      <c r="C191" s="112"/>
      <c r="D191" s="112"/>
    </row>
    <row r="197" spans="2:6" ht="15.75">
      <c r="B197" s="7" t="s">
        <v>72</v>
      </c>
    </row>
    <row r="198" spans="2:6" ht="15.75">
      <c r="B198" s="7"/>
    </row>
    <row r="199" spans="2:6">
      <c r="B199" s="17" t="s">
        <v>73</v>
      </c>
    </row>
    <row r="200" spans="2:6">
      <c r="B200" s="17"/>
    </row>
    <row r="201" spans="2:6">
      <c r="B201" s="17"/>
    </row>
    <row r="202" spans="2:6">
      <c r="B202" s="88" t="s">
        <v>74</v>
      </c>
      <c r="C202" s="88"/>
      <c r="D202" s="88"/>
      <c r="E202" s="38" t="s">
        <v>5</v>
      </c>
      <c r="F202" s="38" t="s">
        <v>6</v>
      </c>
    </row>
    <row r="203" spans="2:6">
      <c r="B203" s="83" t="s">
        <v>75</v>
      </c>
      <c r="C203" s="83"/>
      <c r="D203" s="83"/>
      <c r="E203" s="36">
        <v>13</v>
      </c>
      <c r="F203" s="54">
        <f t="shared" ref="F203:F209" si="6">E203/$E$210</f>
        <v>0.26530612244897961</v>
      </c>
    </row>
    <row r="204" spans="2:6">
      <c r="B204" s="83" t="s">
        <v>76</v>
      </c>
      <c r="C204" s="83"/>
      <c r="D204" s="83"/>
      <c r="E204" s="36">
        <v>15</v>
      </c>
      <c r="F204" s="54">
        <f t="shared" si="6"/>
        <v>0.30612244897959184</v>
      </c>
    </row>
    <row r="205" spans="2:6">
      <c r="B205" s="83" t="s">
        <v>203</v>
      </c>
      <c r="C205" s="83"/>
      <c r="D205" s="83"/>
      <c r="E205" s="36">
        <v>11</v>
      </c>
      <c r="F205" s="54">
        <f t="shared" si="6"/>
        <v>0.22448979591836735</v>
      </c>
    </row>
    <row r="206" spans="2:6">
      <c r="B206" s="83" t="s">
        <v>204</v>
      </c>
      <c r="C206" s="83"/>
      <c r="D206" s="83"/>
      <c r="E206" s="36">
        <v>3</v>
      </c>
      <c r="F206" s="54">
        <f t="shared" si="6"/>
        <v>6.1224489795918366E-2</v>
      </c>
    </row>
    <row r="207" spans="2:6">
      <c r="B207" s="83" t="s">
        <v>80</v>
      </c>
      <c r="C207" s="83"/>
      <c r="D207" s="83"/>
      <c r="E207" s="36">
        <v>4</v>
      </c>
      <c r="F207" s="54">
        <f t="shared" si="6"/>
        <v>8.1632653061224483E-2</v>
      </c>
    </row>
    <row r="208" spans="2:6">
      <c r="B208" s="83" t="s">
        <v>82</v>
      </c>
      <c r="C208" s="83"/>
      <c r="D208" s="83"/>
      <c r="E208" s="36">
        <v>2</v>
      </c>
      <c r="F208" s="54">
        <f t="shared" si="6"/>
        <v>4.0816326530612242E-2</v>
      </c>
    </row>
    <row r="209" spans="2:6">
      <c r="B209" s="83" t="s">
        <v>81</v>
      </c>
      <c r="C209" s="83"/>
      <c r="D209" s="83"/>
      <c r="E209" s="36">
        <v>1</v>
      </c>
      <c r="F209" s="54">
        <f t="shared" si="6"/>
        <v>2.0408163265306121E-2</v>
      </c>
    </row>
    <row r="210" spans="2:6">
      <c r="B210" s="83" t="s">
        <v>9</v>
      </c>
      <c r="C210" s="83"/>
      <c r="D210" s="83"/>
      <c r="E210" s="36">
        <f>SUM(E203:E209)</f>
        <v>49</v>
      </c>
      <c r="F210" s="54">
        <f>SUM(F203:F209)</f>
        <v>1</v>
      </c>
    </row>
    <row r="211" spans="2:6" ht="10.5" customHeight="1"/>
    <row r="212" spans="2:6" ht="18.75" customHeight="1">
      <c r="B212" s="7" t="s">
        <v>83</v>
      </c>
    </row>
    <row r="213" spans="2:6" ht="10.5" customHeight="1">
      <c r="B213" s="7"/>
    </row>
    <row r="214" spans="2:6" ht="18.75" customHeight="1">
      <c r="B214" s="17" t="s">
        <v>205</v>
      </c>
    </row>
    <row r="215" spans="2:6">
      <c r="B215" s="17"/>
    </row>
    <row r="216" spans="2:6">
      <c r="B216" s="17"/>
    </row>
    <row r="217" spans="2:6">
      <c r="B217" s="38" t="s">
        <v>85</v>
      </c>
      <c r="C217" s="38" t="s">
        <v>5</v>
      </c>
      <c r="D217" s="38" t="s">
        <v>6</v>
      </c>
    </row>
    <row r="218" spans="2:6">
      <c r="B218" s="36" t="s">
        <v>145</v>
      </c>
      <c r="C218" s="36">
        <v>8</v>
      </c>
      <c r="D218" s="54">
        <f>C218/$C$222</f>
        <v>0.32</v>
      </c>
    </row>
    <row r="219" spans="2:6">
      <c r="B219" s="36" t="s">
        <v>146</v>
      </c>
      <c r="C219" s="36">
        <v>15</v>
      </c>
      <c r="D219" s="54">
        <f t="shared" ref="D219:D221" si="7">C219/$C$222</f>
        <v>0.6</v>
      </c>
    </row>
    <row r="220" spans="2:6">
      <c r="B220" s="36" t="s">
        <v>148</v>
      </c>
      <c r="C220" s="36">
        <v>1</v>
      </c>
      <c r="D220" s="54">
        <f t="shared" si="7"/>
        <v>0.04</v>
      </c>
    </row>
    <row r="221" spans="2:6">
      <c r="B221" s="36" t="s">
        <v>206</v>
      </c>
      <c r="C221" s="36">
        <v>1</v>
      </c>
      <c r="D221" s="54">
        <f t="shared" si="7"/>
        <v>0.04</v>
      </c>
    </row>
    <row r="222" spans="2:6">
      <c r="B222" s="36" t="s">
        <v>9</v>
      </c>
      <c r="C222" s="36">
        <f>SUM(C218:C221)</f>
        <v>25</v>
      </c>
      <c r="D222" s="54">
        <f>SUM(D218:D221)</f>
        <v>1</v>
      </c>
    </row>
    <row r="230" spans="2:11" ht="15" customHeight="1">
      <c r="B230" s="80" t="s">
        <v>114</v>
      </c>
      <c r="C230" s="80"/>
      <c r="D230" s="80"/>
      <c r="F230" s="111"/>
      <c r="G230" s="111"/>
      <c r="H230" s="111"/>
      <c r="I230" s="111"/>
      <c r="J230" s="111"/>
      <c r="K230" s="111"/>
    </row>
    <row r="231" spans="2:11" ht="15" customHeight="1">
      <c r="B231" s="80"/>
      <c r="C231" s="80"/>
      <c r="D231" s="80"/>
      <c r="F231" s="111"/>
      <c r="G231" s="111"/>
      <c r="H231" s="111"/>
      <c r="I231" s="111"/>
      <c r="J231" s="111"/>
      <c r="K231" s="111"/>
    </row>
    <row r="232" spans="2:11" ht="15" customHeight="1">
      <c r="B232" s="80"/>
      <c r="C232" s="80"/>
      <c r="D232" s="80"/>
      <c r="F232" s="111"/>
      <c r="G232" s="111"/>
      <c r="H232" s="111"/>
      <c r="I232" s="111"/>
      <c r="J232" s="111"/>
      <c r="K232" s="111"/>
    </row>
    <row r="233" spans="2:11">
      <c r="F233" s="111"/>
      <c r="G233" s="111"/>
      <c r="H233" s="111"/>
      <c r="I233" s="111"/>
      <c r="J233" s="111"/>
      <c r="K233" s="111"/>
    </row>
    <row r="234" spans="2:11">
      <c r="B234" s="35" t="s">
        <v>116</v>
      </c>
      <c r="C234" s="35" t="s">
        <v>5</v>
      </c>
      <c r="D234" s="35" t="s">
        <v>6</v>
      </c>
    </row>
    <row r="235" spans="2:11">
      <c r="B235" s="37" t="s">
        <v>32</v>
      </c>
      <c r="C235" s="36">
        <v>22</v>
      </c>
      <c r="D235" s="54">
        <f>C235/$C$237</f>
        <v>0.88</v>
      </c>
    </row>
    <row r="236" spans="2:11">
      <c r="B236" s="37" t="s">
        <v>111</v>
      </c>
      <c r="C236" s="36">
        <v>3</v>
      </c>
      <c r="D236" s="54">
        <f>C236/$C$237</f>
        <v>0.12</v>
      </c>
    </row>
    <row r="237" spans="2:11">
      <c r="B237" s="37" t="s">
        <v>9</v>
      </c>
      <c r="C237" s="36">
        <f>SUM(C235:C236)</f>
        <v>25</v>
      </c>
      <c r="D237" s="54">
        <f>SUM(D235:D236)</f>
        <v>1</v>
      </c>
    </row>
    <row r="243" spans="2:9">
      <c r="H243" s="2"/>
      <c r="I243" s="55"/>
    </row>
    <row r="244" spans="2:9">
      <c r="B244" s="1" t="s">
        <v>115</v>
      </c>
      <c r="H244" s="2"/>
      <c r="I244" s="55"/>
    </row>
    <row r="245" spans="2:9">
      <c r="H245" s="2"/>
      <c r="I245" s="55"/>
    </row>
    <row r="246" spans="2:9">
      <c r="H246" s="2"/>
      <c r="I246" s="55"/>
    </row>
    <row r="247" spans="2:9">
      <c r="B247" s="35" t="s">
        <v>116</v>
      </c>
      <c r="C247" s="35" t="s">
        <v>5</v>
      </c>
      <c r="D247" s="35" t="s">
        <v>6</v>
      </c>
      <c r="H247" s="2"/>
      <c r="I247" s="55"/>
    </row>
    <row r="248" spans="2:9">
      <c r="B248" s="37" t="s">
        <v>32</v>
      </c>
      <c r="C248" s="36">
        <v>23</v>
      </c>
      <c r="D248" s="54">
        <f>C248/$C$250</f>
        <v>0.92</v>
      </c>
      <c r="H248" s="2"/>
      <c r="I248" s="55"/>
    </row>
    <row r="249" spans="2:9">
      <c r="B249" s="37" t="s">
        <v>111</v>
      </c>
      <c r="C249" s="36">
        <v>2</v>
      </c>
      <c r="D249" s="54">
        <f>C249/$C$250</f>
        <v>0.08</v>
      </c>
      <c r="H249" s="2"/>
      <c r="I249" s="55"/>
    </row>
    <row r="250" spans="2:9">
      <c r="B250" s="37" t="s">
        <v>9</v>
      </c>
      <c r="C250" s="36">
        <f>SUM(C248:C249)</f>
        <v>25</v>
      </c>
      <c r="D250" s="54">
        <f>SUM(D248:D249)</f>
        <v>1</v>
      </c>
      <c r="H250" s="2"/>
      <c r="I250" s="55"/>
    </row>
    <row r="251" spans="2:9">
      <c r="H251" s="2"/>
      <c r="I251" s="55"/>
    </row>
    <row r="252" spans="2:9">
      <c r="H252" s="2"/>
      <c r="I252" s="55"/>
    </row>
    <row r="253" spans="2:9">
      <c r="H253" s="2"/>
      <c r="I253" s="55"/>
    </row>
    <row r="254" spans="2:9" ht="15" customHeight="1">
      <c r="B254" s="80" t="s">
        <v>207</v>
      </c>
      <c r="C254" s="80"/>
      <c r="D254" s="80"/>
    </row>
    <row r="255" spans="2:9">
      <c r="B255" s="80"/>
      <c r="C255" s="80"/>
      <c r="D255" s="80"/>
    </row>
    <row r="256" spans="2:9">
      <c r="B256" s="80"/>
      <c r="C256" s="80"/>
      <c r="D256" s="80"/>
    </row>
    <row r="258" spans="2:9">
      <c r="B258" s="38" t="s">
        <v>118</v>
      </c>
      <c r="C258" s="88" t="s">
        <v>5</v>
      </c>
      <c r="D258" s="88"/>
      <c r="E258" s="88" t="s">
        <v>6</v>
      </c>
      <c r="F258" s="88"/>
    </row>
    <row r="259" spans="2:9">
      <c r="B259" s="36">
        <v>1</v>
      </c>
      <c r="C259" s="78">
        <v>1</v>
      </c>
      <c r="D259" s="78"/>
      <c r="E259" s="110">
        <f>C259/$C$264</f>
        <v>0.04</v>
      </c>
      <c r="F259" s="110"/>
    </row>
    <row r="260" spans="2:9">
      <c r="B260" s="36">
        <v>2</v>
      </c>
      <c r="C260" s="78">
        <v>0</v>
      </c>
      <c r="D260" s="78"/>
      <c r="E260" s="110">
        <f t="shared" ref="E260:E263" si="8">C260/$C$264</f>
        <v>0</v>
      </c>
      <c r="F260" s="110"/>
    </row>
    <row r="261" spans="2:9">
      <c r="B261" s="36">
        <v>3</v>
      </c>
      <c r="C261" s="78">
        <v>1</v>
      </c>
      <c r="D261" s="78"/>
      <c r="E261" s="110">
        <f t="shared" si="8"/>
        <v>0.04</v>
      </c>
      <c r="F261" s="110"/>
    </row>
    <row r="262" spans="2:9">
      <c r="B262" s="36">
        <v>4</v>
      </c>
      <c r="C262" s="78">
        <v>12</v>
      </c>
      <c r="D262" s="78"/>
      <c r="E262" s="110">
        <f t="shared" si="8"/>
        <v>0.48</v>
      </c>
      <c r="F262" s="110"/>
    </row>
    <row r="263" spans="2:9">
      <c r="B263" s="36">
        <v>5</v>
      </c>
      <c r="C263" s="78">
        <v>11</v>
      </c>
      <c r="D263" s="78"/>
      <c r="E263" s="110">
        <f t="shared" si="8"/>
        <v>0.44</v>
      </c>
      <c r="F263" s="110"/>
    </row>
    <row r="264" spans="2:9">
      <c r="B264" s="36" t="s">
        <v>9</v>
      </c>
      <c r="C264" s="78">
        <f>SUM(C259:D263)</f>
        <v>25</v>
      </c>
      <c r="D264" s="78"/>
      <c r="E264" s="110">
        <f>SUM(E259:F263)</f>
        <v>1</v>
      </c>
      <c r="F264" s="110"/>
    </row>
    <row r="266" spans="2:9" ht="15.75">
      <c r="B266" s="7" t="s">
        <v>119</v>
      </c>
    </row>
    <row r="268" spans="2:9">
      <c r="B268" s="113" t="s">
        <v>520</v>
      </c>
      <c r="C268" s="113"/>
      <c r="D268" s="113"/>
      <c r="E268" s="113"/>
      <c r="F268" s="22"/>
      <c r="G268" s="22"/>
      <c r="H268" s="22"/>
    </row>
    <row r="269" spans="2:9">
      <c r="B269" s="113" t="s">
        <v>521</v>
      </c>
      <c r="C269" s="113"/>
      <c r="D269" s="113"/>
      <c r="E269" s="113"/>
      <c r="F269" s="2"/>
      <c r="G269" s="2"/>
      <c r="H269" s="2"/>
    </row>
    <row r="270" spans="2:9" ht="20.25" customHeight="1">
      <c r="B270" s="113" t="s">
        <v>522</v>
      </c>
      <c r="C270" s="113"/>
      <c r="D270" s="113"/>
      <c r="E270" s="113"/>
      <c r="F270" s="2"/>
      <c r="G270" s="2"/>
      <c r="H270" s="2"/>
      <c r="I270" s="2"/>
    </row>
    <row r="271" spans="2:9" ht="36.75" customHeight="1">
      <c r="B271" s="113" t="s">
        <v>523</v>
      </c>
      <c r="C271" s="113"/>
      <c r="D271" s="113"/>
      <c r="E271" s="113"/>
      <c r="F271" s="2"/>
      <c r="G271" s="2"/>
      <c r="H271" s="2"/>
      <c r="I271" s="2"/>
    </row>
    <row r="272" spans="2:9">
      <c r="B272" s="113" t="s">
        <v>218</v>
      </c>
      <c r="C272" s="113"/>
      <c r="D272" s="113"/>
      <c r="E272" s="113"/>
      <c r="F272" s="2"/>
      <c r="G272" s="2"/>
      <c r="H272" s="2"/>
      <c r="I272" s="2"/>
    </row>
    <row r="273" spans="2:11">
      <c r="B273" s="2"/>
      <c r="C273" s="2"/>
      <c r="D273" s="2"/>
      <c r="E273" s="2"/>
      <c r="F273" s="2"/>
      <c r="G273" s="2"/>
      <c r="H273" s="2"/>
      <c r="I273" s="2"/>
      <c r="K273" s="2"/>
    </row>
    <row r="274" spans="2:11">
      <c r="B274" s="2"/>
      <c r="C274" s="2"/>
      <c r="D274" s="2"/>
      <c r="E274" s="2"/>
      <c r="F274" s="2"/>
      <c r="G274" s="2"/>
      <c r="H274" s="2"/>
      <c r="I274" s="2"/>
      <c r="K274" s="2"/>
    </row>
    <row r="275" spans="2:11">
      <c r="B275" s="2"/>
      <c r="C275" s="2"/>
      <c r="D275" s="2"/>
      <c r="E275" s="2"/>
      <c r="F275" s="2"/>
      <c r="G275" s="2"/>
      <c r="H275" s="2"/>
      <c r="I275" s="2"/>
      <c r="J275" s="2"/>
      <c r="K275" s="2"/>
    </row>
    <row r="276" spans="2:11">
      <c r="B276" s="2"/>
      <c r="C276" s="2"/>
      <c r="D276" s="2"/>
      <c r="E276" s="2"/>
      <c r="F276" s="2"/>
      <c r="G276" s="2"/>
      <c r="H276" s="2"/>
      <c r="I276" s="2"/>
      <c r="J276" s="2"/>
      <c r="K276" s="2"/>
    </row>
    <row r="277" spans="2:11">
      <c r="B277" s="2"/>
      <c r="C277" s="2"/>
      <c r="D277" s="2"/>
      <c r="E277" s="2"/>
      <c r="F277" s="2"/>
      <c r="G277" s="2"/>
      <c r="H277" s="2"/>
      <c r="I277" s="2"/>
      <c r="J277" s="2"/>
      <c r="K277" s="2"/>
    </row>
    <row r="278" spans="2:11">
      <c r="B278" s="2"/>
      <c r="C278" s="2"/>
      <c r="D278" s="2"/>
      <c r="E278" s="2"/>
      <c r="F278" s="2"/>
      <c r="G278" s="2"/>
      <c r="H278" s="2"/>
      <c r="I278" s="2"/>
      <c r="J278" s="2"/>
      <c r="K278" s="2"/>
    </row>
    <row r="279" spans="2:11">
      <c r="B279" s="2"/>
      <c r="C279" s="2"/>
      <c r="D279" s="2"/>
      <c r="E279" s="2"/>
      <c r="F279" s="2"/>
      <c r="G279" s="2"/>
      <c r="H279" s="2"/>
      <c r="I279" s="2"/>
      <c r="J279" s="2"/>
      <c r="K279" s="2"/>
    </row>
  </sheetData>
  <mergeCells count="72">
    <mergeCell ref="B120:D120"/>
    <mergeCell ref="E120:F120"/>
    <mergeCell ref="B121:D121"/>
    <mergeCell ref="E121:F121"/>
    <mergeCell ref="B12:F12"/>
    <mergeCell ref="B118:D118"/>
    <mergeCell ref="E118:F118"/>
    <mergeCell ref="B119:D119"/>
    <mergeCell ref="E119:F119"/>
    <mergeCell ref="B122:D122"/>
    <mergeCell ref="E122:F122"/>
    <mergeCell ref="B123:D123"/>
    <mergeCell ref="E123:F123"/>
    <mergeCell ref="B124:D124"/>
    <mergeCell ref="E124:F124"/>
    <mergeCell ref="B130:D130"/>
    <mergeCell ref="E130:F130"/>
    <mergeCell ref="B131:D131"/>
    <mergeCell ref="E131:F131"/>
    <mergeCell ref="B128:D128"/>
    <mergeCell ref="E128:F128"/>
    <mergeCell ref="B129:D129"/>
    <mergeCell ref="E129:F129"/>
    <mergeCell ref="B132:D132"/>
    <mergeCell ref="E132:F132"/>
    <mergeCell ref="B133:D133"/>
    <mergeCell ref="E133:F133"/>
    <mergeCell ref="B134:D134"/>
    <mergeCell ref="E134:F134"/>
    <mergeCell ref="B182:C182"/>
    <mergeCell ref="B183:C183"/>
    <mergeCell ref="B184:C184"/>
    <mergeCell ref="B185:C185"/>
    <mergeCell ref="B186:D186"/>
    <mergeCell ref="B202:D202"/>
    <mergeCell ref="B203:D203"/>
    <mergeCell ref="B187:D187"/>
    <mergeCell ref="B188:D188"/>
    <mergeCell ref="B189:D189"/>
    <mergeCell ref="B190:D190"/>
    <mergeCell ref="B191:D191"/>
    <mergeCell ref="B209:D209"/>
    <mergeCell ref="B204:D204"/>
    <mergeCell ref="B205:D205"/>
    <mergeCell ref="B206:D206"/>
    <mergeCell ref="B207:D207"/>
    <mergeCell ref="B208:D208"/>
    <mergeCell ref="B125:D125"/>
    <mergeCell ref="E125:F125"/>
    <mergeCell ref="B210:D210"/>
    <mergeCell ref="C264:D264"/>
    <mergeCell ref="E258:F258"/>
    <mergeCell ref="E259:F259"/>
    <mergeCell ref="C261:D261"/>
    <mergeCell ref="C262:D262"/>
    <mergeCell ref="C263:D263"/>
    <mergeCell ref="B230:D232"/>
    <mergeCell ref="F230:K233"/>
    <mergeCell ref="B254:D256"/>
    <mergeCell ref="C258:D258"/>
    <mergeCell ref="C259:D259"/>
    <mergeCell ref="C260:D260"/>
    <mergeCell ref="E260:F260"/>
    <mergeCell ref="E261:F261"/>
    <mergeCell ref="E262:F262"/>
    <mergeCell ref="E263:F263"/>
    <mergeCell ref="E264:F264"/>
    <mergeCell ref="B268:E268"/>
    <mergeCell ref="B269:E269"/>
    <mergeCell ref="B270:E270"/>
    <mergeCell ref="B271:E271"/>
    <mergeCell ref="B272:E27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55"/>
  <sheetViews>
    <sheetView zoomScale="80" zoomScaleNormal="80" workbookViewId="0">
      <selection activeCell="B55" sqref="B55"/>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8" t="s">
        <v>121</v>
      </c>
      <c r="C17" s="18" t="s">
        <v>122</v>
      </c>
      <c r="D17" s="18" t="s">
        <v>123</v>
      </c>
      <c r="E17" s="18" t="s">
        <v>124</v>
      </c>
      <c r="F17" s="18" t="s">
        <v>125</v>
      </c>
      <c r="G17" s="18" t="s">
        <v>126</v>
      </c>
      <c r="H17" s="18" t="s">
        <v>127</v>
      </c>
      <c r="I17" s="17"/>
    </row>
    <row r="18" spans="2:9" ht="35.1" customHeight="1">
      <c r="B18" s="49" t="s">
        <v>406</v>
      </c>
      <c r="C18" s="49" t="s">
        <v>407</v>
      </c>
      <c r="D18" s="49" t="s">
        <v>408</v>
      </c>
      <c r="E18" s="49" t="s">
        <v>409</v>
      </c>
      <c r="F18" s="49" t="s">
        <v>410</v>
      </c>
      <c r="G18" s="49" t="s">
        <v>160</v>
      </c>
      <c r="H18" s="49" t="s">
        <v>151</v>
      </c>
    </row>
    <row r="19" spans="2:9" ht="35.1" customHeight="1">
      <c r="B19" s="12" t="s">
        <v>411</v>
      </c>
      <c r="C19" s="12" t="s">
        <v>412</v>
      </c>
      <c r="D19" s="12" t="s">
        <v>413</v>
      </c>
      <c r="E19" s="12" t="s">
        <v>414</v>
      </c>
      <c r="F19" s="12" t="s">
        <v>415</v>
      </c>
      <c r="G19" s="12" t="s">
        <v>160</v>
      </c>
      <c r="H19" s="12" t="s">
        <v>151</v>
      </c>
    </row>
    <row r="22" spans="2:9" ht="30" customHeight="1">
      <c r="B22" s="51" t="s">
        <v>128</v>
      </c>
      <c r="C22" s="51" t="s">
        <v>129</v>
      </c>
    </row>
    <row r="23" spans="2:9">
      <c r="B23" s="49" t="s">
        <v>416</v>
      </c>
      <c r="C23" s="49" t="s">
        <v>417</v>
      </c>
    </row>
    <row r="24" spans="2:9">
      <c r="B24" s="12" t="s">
        <v>416</v>
      </c>
      <c r="C24" s="12" t="s">
        <v>417</v>
      </c>
    </row>
    <row r="25" spans="2:9" ht="18" customHeight="1"/>
    <row r="27" spans="2:9" ht="92.25" customHeight="1">
      <c r="B27" s="52" t="s">
        <v>131</v>
      </c>
      <c r="C27" s="38" t="s">
        <v>133</v>
      </c>
    </row>
    <row r="28" spans="2:9" ht="75.75" customHeight="1">
      <c r="B28" s="49" t="s">
        <v>109</v>
      </c>
      <c r="C28" s="53" t="s">
        <v>418</v>
      </c>
    </row>
    <row r="29" spans="2:9" ht="96.75" customHeight="1">
      <c r="B29" s="12" t="s">
        <v>109</v>
      </c>
      <c r="C29" s="50" t="s">
        <v>419</v>
      </c>
    </row>
    <row r="32" spans="2:9" ht="47.25" customHeight="1">
      <c r="B32" s="51" t="s">
        <v>134</v>
      </c>
    </row>
    <row r="33" spans="2:4">
      <c r="B33" s="49" t="s">
        <v>113</v>
      </c>
    </row>
    <row r="34" spans="2:4">
      <c r="B34" s="12" t="s">
        <v>135</v>
      </c>
    </row>
    <row r="37" spans="2:4" ht="48" customHeight="1">
      <c r="B37" s="51" t="s">
        <v>136</v>
      </c>
      <c r="C37" s="51" t="s">
        <v>137</v>
      </c>
      <c r="D37" s="38" t="s">
        <v>138</v>
      </c>
    </row>
    <row r="38" spans="2:4" ht="60">
      <c r="B38" s="49" t="s">
        <v>107</v>
      </c>
      <c r="C38" s="49" t="s">
        <v>107</v>
      </c>
      <c r="D38" s="53" t="s">
        <v>421</v>
      </c>
    </row>
    <row r="39" spans="2:4">
      <c r="B39" s="12" t="s">
        <v>107</v>
      </c>
      <c r="C39" s="12" t="s">
        <v>107</v>
      </c>
      <c r="D39" s="12" t="s">
        <v>420</v>
      </c>
    </row>
    <row r="40" spans="2:4">
      <c r="C40" s="27"/>
    </row>
    <row r="42" spans="2:4" ht="41.25" customHeight="1">
      <c r="B42" s="51" t="s">
        <v>139</v>
      </c>
      <c r="C42" s="52" t="s">
        <v>194</v>
      </c>
    </row>
    <row r="43" spans="2:4" ht="45">
      <c r="B43" s="49" t="s">
        <v>109</v>
      </c>
      <c r="C43" s="53" t="s">
        <v>422</v>
      </c>
    </row>
    <row r="44" spans="2:4" ht="64.5" customHeight="1">
      <c r="B44" s="12" t="s">
        <v>132</v>
      </c>
      <c r="C44" s="50" t="s">
        <v>423</v>
      </c>
    </row>
    <row r="48" spans="2:4" ht="55.5" customHeight="1">
      <c r="B48" s="51" t="s">
        <v>141</v>
      </c>
      <c r="C48" s="51" t="s">
        <v>142</v>
      </c>
    </row>
    <row r="49" spans="2:5">
      <c r="B49" s="49" t="s">
        <v>107</v>
      </c>
      <c r="C49" s="49" t="s">
        <v>195</v>
      </c>
    </row>
    <row r="50" spans="2:5">
      <c r="B50" s="12" t="s">
        <v>107</v>
      </c>
      <c r="C50" s="12" t="s">
        <v>195</v>
      </c>
    </row>
    <row r="51" spans="2:5" ht="45" customHeight="1">
      <c r="B51" s="2"/>
      <c r="C51" s="2"/>
    </row>
    <row r="52" spans="2:5" ht="45">
      <c r="B52" s="52" t="s">
        <v>196</v>
      </c>
      <c r="C52" s="51" t="s">
        <v>143</v>
      </c>
      <c r="D52" s="51" t="s">
        <v>144</v>
      </c>
      <c r="E52" s="51" t="s">
        <v>147</v>
      </c>
    </row>
    <row r="53" spans="2:5" ht="60">
      <c r="B53" s="53" t="s">
        <v>424</v>
      </c>
      <c r="C53" s="49" t="s">
        <v>145</v>
      </c>
      <c r="D53" s="49" t="s">
        <v>145</v>
      </c>
      <c r="E53" s="49" t="s">
        <v>146</v>
      </c>
    </row>
    <row r="54" spans="2:5" ht="30">
      <c r="B54" s="50" t="s">
        <v>425</v>
      </c>
      <c r="C54" s="12" t="s">
        <v>145</v>
      </c>
      <c r="D54" s="12" t="s">
        <v>145</v>
      </c>
      <c r="E54" s="12" t="s">
        <v>146</v>
      </c>
    </row>
    <row r="55" spans="2:5">
      <c r="C55" s="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B34" sqref="B34"/>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2" t="s">
        <v>179</v>
      </c>
    </row>
    <row r="15" spans="2:7">
      <c r="B15" s="114" t="s">
        <v>180</v>
      </c>
      <c r="C15" s="115" t="s">
        <v>181</v>
      </c>
      <c r="D15" s="115"/>
      <c r="E15" s="115"/>
      <c r="G15" s="43"/>
    </row>
    <row r="16" spans="2:7">
      <c r="B16" s="114"/>
      <c r="C16" s="115" t="s">
        <v>182</v>
      </c>
      <c r="D16" s="115"/>
      <c r="E16" s="44" t="s">
        <v>183</v>
      </c>
      <c r="F16" s="44" t="s">
        <v>184</v>
      </c>
      <c r="G16" s="44" t="s">
        <v>192</v>
      </c>
    </row>
    <row r="17" spans="2:7" ht="26.25" customHeight="1">
      <c r="B17" s="46">
        <v>2016</v>
      </c>
      <c r="C17" s="116" t="s">
        <v>191</v>
      </c>
      <c r="D17" s="116"/>
      <c r="E17" s="117" t="s">
        <v>220</v>
      </c>
      <c r="F17" s="47" t="s">
        <v>193</v>
      </c>
      <c r="G17" s="48" t="s">
        <v>193</v>
      </c>
    </row>
    <row r="18" spans="2:7" ht="26.25" customHeight="1">
      <c r="B18" s="46">
        <v>2015</v>
      </c>
      <c r="C18" s="116"/>
      <c r="D18" s="116"/>
      <c r="E18" s="117"/>
      <c r="F18" s="67">
        <v>0.88900000000000001</v>
      </c>
      <c r="G18" s="68">
        <v>3388410</v>
      </c>
    </row>
    <row r="19" spans="2:7" ht="26.25" customHeight="1">
      <c r="B19" s="46">
        <v>2014</v>
      </c>
      <c r="C19" s="116"/>
      <c r="D19" s="116"/>
      <c r="E19" s="117"/>
      <c r="F19" s="67">
        <v>0.8</v>
      </c>
      <c r="G19" s="68">
        <v>3613000</v>
      </c>
    </row>
    <row r="20" spans="2:7" ht="26.25" customHeight="1">
      <c r="B20" s="46">
        <v>2013</v>
      </c>
      <c r="C20" s="116"/>
      <c r="D20" s="116"/>
      <c r="E20" s="117"/>
      <c r="F20" s="67">
        <v>0.66700000000000004</v>
      </c>
      <c r="G20" s="68">
        <v>3416000</v>
      </c>
    </row>
    <row r="21" spans="2:7">
      <c r="B21" s="43"/>
      <c r="C21" s="43"/>
      <c r="D21" s="43"/>
      <c r="E21" s="43"/>
      <c r="F21" s="43"/>
      <c r="G21" s="43"/>
    </row>
    <row r="22" spans="2:7">
      <c r="B22" s="43" t="s">
        <v>185</v>
      </c>
      <c r="C22" s="45"/>
      <c r="D22" s="45"/>
      <c r="E22" s="43"/>
      <c r="F22" s="43"/>
      <c r="G22" s="43"/>
    </row>
    <row r="23" spans="2:7">
      <c r="B23" s="43" t="s">
        <v>186</v>
      </c>
      <c r="C23" s="43"/>
      <c r="D23" s="43"/>
      <c r="E23" s="43"/>
      <c r="F23" s="43"/>
      <c r="G23" s="43"/>
    </row>
    <row r="24" spans="2:7">
      <c r="B24" s="43" t="s">
        <v>187</v>
      </c>
      <c r="C24" s="43"/>
      <c r="D24" s="43"/>
      <c r="E24" s="43"/>
      <c r="F24" s="43"/>
      <c r="G24" s="43"/>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2020-07-24T20:20:04Z</dcterms:modified>
</cp:coreProperties>
</file>