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Brigitte Angelica\Desktop\Gestión de Egresados\Autoevaluación\Posgrado\Maestría en Lingüística\"/>
    </mc:Choice>
  </mc:AlternateContent>
  <xr:revisionPtr revIDLastSave="0" documentId="13_ncr:1_{868B75A1-59E5-4CD6-8336-CC19F1E792C2}" xr6:coauthVersionLast="45" xr6:coauthVersionMax="45" xr10:uidLastSave="{00000000-0000-0000-0000-000000000000}"/>
  <bookViews>
    <workbookView xWindow="-120" yWindow="-120" windowWidth="29040" windowHeight="15840" xr2:uid="{00000000-000D-0000-FFFF-FFFF00000000}"/>
  </bookViews>
  <sheets>
    <sheet name="Presentación" sheetId="1" r:id="rId1"/>
    <sheet name="Informe hasta el 2018" sheetId="7" r:id="rId2"/>
    <sheet name="Egresados 2020" sheetId="4" r:id="rId3"/>
    <sheet name="Empleadores" sheetId="3" r:id="rId4"/>
    <sheet name="OLE" sheetId="5" r:id="rId5"/>
  </sheets>
  <externalReferences>
    <externalReference r:id="rId6"/>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21" i="7" l="1"/>
  <c r="C420" i="7"/>
  <c r="C417" i="7"/>
  <c r="I403" i="7"/>
  <c r="C400" i="7"/>
  <c r="C386" i="7"/>
  <c r="C383" i="7"/>
  <c r="H382" i="7"/>
  <c r="C333" i="7"/>
  <c r="C332" i="7"/>
  <c r="C310" i="7"/>
  <c r="C309" i="7"/>
  <c r="E254" i="7"/>
  <c r="F254" i="7" s="1"/>
  <c r="J254" i="7" s="1"/>
  <c r="F252" i="7"/>
  <c r="J252" i="7" s="1"/>
  <c r="D218" i="7"/>
  <c r="E217" i="7"/>
  <c r="E216" i="7"/>
  <c r="E218" i="7" s="1"/>
  <c r="C192" i="7"/>
  <c r="D189" i="7" s="1"/>
  <c r="D191" i="7"/>
  <c r="D190" i="7"/>
  <c r="D188" i="7"/>
  <c r="E128" i="7"/>
  <c r="E127" i="7"/>
  <c r="E125" i="7"/>
  <c r="K124" i="7"/>
  <c r="E123" i="7"/>
  <c r="C90" i="7"/>
  <c r="D90" i="7" s="1"/>
  <c r="G90" i="7" s="1"/>
  <c r="D89" i="7"/>
  <c r="G89" i="7" s="1"/>
  <c r="D87" i="7"/>
  <c r="G87" i="7" s="1"/>
  <c r="D63" i="7"/>
  <c r="G63" i="7" s="1"/>
  <c r="C63" i="7"/>
  <c r="D62" i="7"/>
  <c r="G62" i="7" s="1"/>
  <c r="D60" i="7"/>
  <c r="G60" i="7" s="1"/>
  <c r="C37" i="7"/>
  <c r="C419" i="7" s="1"/>
  <c r="D36" i="7"/>
  <c r="G36" i="7" s="1"/>
  <c r="D35" i="7"/>
  <c r="G35" i="7" s="1"/>
  <c r="D192" i="7" l="1"/>
  <c r="D86" i="7"/>
  <c r="G86" i="7" s="1"/>
  <c r="D88" i="7"/>
  <c r="G88" i="7" s="1"/>
  <c r="K123" i="7"/>
  <c r="K125" i="7"/>
  <c r="F253" i="7"/>
  <c r="J253" i="7" s="1"/>
  <c r="C311" i="7"/>
  <c r="H381" i="7"/>
  <c r="C384" i="7"/>
  <c r="C401" i="7"/>
  <c r="C418" i="7"/>
  <c r="D37" i="7"/>
  <c r="G37" i="7" s="1"/>
  <c r="D61" i="7"/>
  <c r="G61" i="7" s="1"/>
  <c r="E124" i="7"/>
  <c r="E126" i="7"/>
  <c r="C308" i="7"/>
  <c r="C312" i="7"/>
  <c r="C382" i="7"/>
  <c r="C385" i="7"/>
  <c r="I402" i="7"/>
  <c r="C257" i="4" l="1"/>
  <c r="E254" i="4" s="1"/>
  <c r="C243" i="4"/>
  <c r="D242" i="4" s="1"/>
  <c r="C230" i="4"/>
  <c r="D228" i="4" s="1"/>
  <c r="C215" i="4"/>
  <c r="D213" i="4" s="1"/>
  <c r="E203" i="4"/>
  <c r="F198" i="4" s="1"/>
  <c r="E125" i="4"/>
  <c r="E130" i="4" s="1"/>
  <c r="C95" i="4"/>
  <c r="D94" i="4" s="1"/>
  <c r="D178" i="4"/>
  <c r="E177" i="4" s="1"/>
  <c r="C68" i="4"/>
  <c r="D67" i="4" s="1"/>
  <c r="C42" i="4"/>
  <c r="D241" i="4" l="1"/>
  <c r="D243" i="4" s="1"/>
  <c r="E255" i="4"/>
  <c r="E252" i="4"/>
  <c r="E253" i="4"/>
  <c r="E256" i="4"/>
  <c r="D229" i="4"/>
  <c r="D230" i="4" s="1"/>
  <c r="D212" i="4"/>
  <c r="D211" i="4"/>
  <c r="D214" i="4"/>
  <c r="F200" i="4"/>
  <c r="F197" i="4"/>
  <c r="F196" i="4"/>
  <c r="F202" i="4"/>
  <c r="F199" i="4"/>
  <c r="F201" i="4"/>
  <c r="E176" i="4"/>
  <c r="E178" i="4" s="1"/>
  <c r="D40" i="4"/>
  <c r="D65" i="4"/>
  <c r="D66" i="4"/>
  <c r="D41" i="4"/>
  <c r="E133" i="4"/>
  <c r="E131" i="4"/>
  <c r="E132" i="4"/>
  <c r="E129" i="4"/>
  <c r="E134" i="4"/>
  <c r="D92" i="4"/>
  <c r="D91" i="4"/>
  <c r="D93" i="4"/>
  <c r="D95" i="4"/>
  <c r="D68" i="4"/>
  <c r="D42" i="4"/>
  <c r="E257" i="4" l="1"/>
  <c r="D215" i="4"/>
  <c r="F203" i="4"/>
</calcChain>
</file>

<file path=xl/sharedStrings.xml><?xml version="1.0" encoding="utf-8"?>
<sst xmlns="http://schemas.openxmlformats.org/spreadsheetml/2006/main" count="1013" uniqueCount="444">
  <si>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</si>
  <si>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</si>
  <si>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</si>
  <si>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</si>
  <si>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</si>
  <si>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</si>
  <si>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</si>
  <si>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</si>
  <si>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</si>
  <si>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</si>
  <si>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</si>
  <si>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</si>
  <si>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</si>
  <si>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</si>
  <si>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</si>
  <si>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</si>
  <si>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</si>
  <si>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</si>
  <si>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</si>
  <si>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</si>
  <si>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</si>
  <si>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</si>
  <si>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</si>
  <si>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</si>
  <si>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</si>
  <si>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</si>
  <si>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</si>
  <si>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</si>
  <si>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</si>
  <si>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</si>
  <si>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</si>
  <si>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</si>
  <si>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</si>
  <si>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</si>
  <si>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</si>
  <si>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</si>
  <si>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</si>
  <si>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</si>
  <si>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</si>
  <si>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</si>
  <si>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</si>
  <si>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</si>
  <si>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</si>
  <si>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</si>
  <si>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</si>
  <si>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</si>
  <si>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</si>
  <si>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</si>
  <si>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</si>
  <si>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</si>
  <si>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</si>
  <si>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</si>
  <si>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</si>
  <si>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</si>
  <si>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</si>
  <si>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</si>
  <si>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</si>
  <si>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</si>
  <si>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</si>
  <si>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</si>
  <si>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</si>
  <si>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</si>
  <si>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</si>
  <si>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</si>
  <si>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</si>
  <si>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</si>
  <si>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</si>
  <si>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</si>
  <si>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</si>
  <si>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</si>
  <si>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</si>
  <si>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</si>
  <si>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</si>
  <si>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</si>
  <si>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</si>
  <si>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</si>
  <si>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</si>
  <si>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</si>
  <si>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</si>
  <si>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</si>
  <si>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</si>
  <si>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</si>
  <si>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</si>
  <si>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</si>
  <si>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</si>
  <si>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</si>
  <si>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</si>
  <si>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</si>
  <si>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</si>
  <si>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</si>
  <si>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</si>
  <si>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</si>
  <si>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</si>
  <si>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</si>
  <si>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</si>
  <si>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</si>
  <si>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</si>
  <si>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</si>
  <si>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</si>
  <si>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</si>
  <si>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</si>
  <si>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</si>
  <si>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</si>
  <si>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</si>
  <si>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</si>
  <si>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</si>
  <si>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</si>
  <si>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</si>
  <si>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</si>
  <si>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</si>
  <si>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</si>
  <si>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</si>
  <si>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</si>
  <si>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</si>
  <si>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</si>
  <si>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</si>
  <si>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</si>
  <si>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</si>
  <si>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</si>
  <si>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</si>
  <si>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</si>
  <si>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</si>
  <si>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Educación </t>
  </si>
  <si>
    <t>Pública</t>
  </si>
  <si>
    <t>Ninguna</t>
  </si>
  <si>
    <t>Excelente</t>
  </si>
  <si>
    <t>Bueno</t>
  </si>
  <si>
    <t>Regular</t>
  </si>
  <si>
    <t xml:space="preserve">Empleado del gobierno	  </t>
  </si>
  <si>
    <t>entre 4 SMLV y menos de 5 SMLV</t>
  </si>
  <si>
    <t>Risaralda</t>
  </si>
  <si>
    <t>colombia</t>
  </si>
  <si>
    <t>Ocupaciones en Ciencias Sociales, Educación, Servicios Gubernamentales y Religión</t>
  </si>
  <si>
    <t>Contrato a término indefinido</t>
  </si>
  <si>
    <t>entre 2 SMLV y menos de 3 SMLV</t>
  </si>
  <si>
    <t>Docencia</t>
  </si>
  <si>
    <t>Docente</t>
  </si>
  <si>
    <t>Coordinador</t>
  </si>
  <si>
    <t>Pereira</t>
  </si>
  <si>
    <t>Colombia</t>
  </si>
  <si>
    <t>SIN RESPUESTA</t>
  </si>
  <si>
    <t>Universidad Tecnológica de Pereira</t>
  </si>
  <si>
    <t>Contrato a término fijo</t>
  </si>
  <si>
    <t>COLOMBIA</t>
  </si>
  <si>
    <t xml:space="preserve">Empleado de empresa particular  </t>
  </si>
  <si>
    <t>entre 5 SMLV y menos de 6 SMLV</t>
  </si>
  <si>
    <t>Valle del Cauca</t>
  </si>
  <si>
    <t>entre 1 SMLV y menos de 2 SMLV</t>
  </si>
  <si>
    <t>docencia</t>
  </si>
  <si>
    <t>Armenia</t>
  </si>
  <si>
    <t>Rector</t>
  </si>
  <si>
    <t>Quindío</t>
  </si>
  <si>
    <t>Docente de aula</t>
  </si>
  <si>
    <t>entre 3 SMLV y menos de 4 SMLV</t>
  </si>
  <si>
    <t>DOCENTE</t>
  </si>
  <si>
    <t>RECTOR</t>
  </si>
  <si>
    <t>docente</t>
  </si>
  <si>
    <t>rector</t>
  </si>
  <si>
    <t>EDUCACIÓN</t>
  </si>
  <si>
    <t xml:space="preserve">Docente </t>
  </si>
  <si>
    <t xml:space="preserve">Colombia </t>
  </si>
  <si>
    <t>Otro tipo de contrato</t>
  </si>
  <si>
    <t>despachoeducacion@pereira.gov.co</t>
  </si>
  <si>
    <t>Docente de Básica Primaria</t>
  </si>
  <si>
    <t xml:space="preserve">Privada 	</t>
  </si>
  <si>
    <t>coordinador</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</si>
  <si>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</si>
  <si>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</si>
  <si>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</si>
  <si>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</si>
  <si>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</si>
  <si>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</si>
  <si>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</si>
  <si>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</si>
  <si>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</si>
  <si>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</si>
  <si>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</si>
  <si>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</si>
  <si>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</si>
  <si>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</si>
  <si>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t>
  </si>
  <si>
    <t>Nombre de la organización:</t>
  </si>
  <si>
    <t>3398300</t>
  </si>
  <si>
    <t>contactenos@risaralda.gov.co</t>
  </si>
  <si>
    <t>NA</t>
  </si>
  <si>
    <t>Empleado</t>
  </si>
  <si>
    <t>Área educativa</t>
  </si>
  <si>
    <t>Cargo que desempeña:</t>
  </si>
  <si>
    <t>Rectora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</si>
  <si>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</si>
  <si>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</si>
  <si>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</si>
  <si>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</si>
  <si>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</si>
  <si>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</si>
  <si>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</si>
  <si>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</si>
  <si>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</si>
  <si>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risaralda</t>
  </si>
  <si>
    <t>Servicios Sociales y de Salud</t>
  </si>
  <si>
    <t xml:space="preserve">Risaralda </t>
  </si>
  <si>
    <t xml:space="preserve">Pereira </t>
  </si>
  <si>
    <t>menor a 1 SMLV (Salario mínimo legal vigente)</t>
  </si>
  <si>
    <t>www.utp.edu.co</t>
  </si>
  <si>
    <t>La Virginia</t>
  </si>
  <si>
    <t>Dosquebradas</t>
  </si>
  <si>
    <t>Caldas</t>
  </si>
  <si>
    <t>Chinchiná</t>
  </si>
  <si>
    <t>CALDAS</t>
  </si>
  <si>
    <t>caldas</t>
  </si>
  <si>
    <t>marmato</t>
  </si>
  <si>
    <t>Manizales</t>
  </si>
  <si>
    <t>Secretaría de Educación de Caldas</t>
  </si>
  <si>
    <t>atencionalciudadano@sedcaldas.gov.co</t>
  </si>
  <si>
    <t>SED CALDAS</t>
  </si>
  <si>
    <t>MANIZALES</t>
  </si>
  <si>
    <t>Edificio Licorera carrera 21 calle 23</t>
  </si>
  <si>
    <t>(57) 6 - 8982444 ext. 2600 - 2601</t>
  </si>
  <si>
    <t>ninguna</t>
  </si>
  <si>
    <t>No tengo</t>
  </si>
  <si>
    <t>Santa Rosa de Cabal</t>
  </si>
  <si>
    <t>3248100</t>
  </si>
  <si>
    <t>Maestría en Lingüística</t>
  </si>
  <si>
    <t>Total graduados: 68</t>
  </si>
  <si>
    <t>Total egresados encuestados: 33</t>
  </si>
  <si>
    <t xml:space="preserve">Defensoria del pueblo </t>
  </si>
  <si>
    <t>calle 66 # 50-97</t>
  </si>
  <si>
    <t>5- 3600005</t>
  </si>
  <si>
    <t>respinosa@defensoria.gov.co</t>
  </si>
  <si>
    <t>laboratorio de prueba forense</t>
  </si>
  <si>
    <t>Tecnico en criminalistica grado 15</t>
  </si>
  <si>
    <t>Defensor Regional del Pueblo - regional atlantico</t>
  </si>
  <si>
    <t>Atlántico</t>
  </si>
  <si>
    <t>Barranquilla</t>
  </si>
  <si>
    <t xml:space="preserve">Universidad Tecnológica de Pereira </t>
  </si>
  <si>
    <t>cra 27 n° 10-02 Álamos</t>
  </si>
  <si>
    <t xml:space="preserve">Facultad de Ciencias de la Educación </t>
  </si>
  <si>
    <t xml:space="preserve">Director Escuela de Español y comunicación Audiovisual </t>
  </si>
  <si>
    <t xml:space="preserve">Escuela de Español y Comunicación Audiovisual </t>
  </si>
  <si>
    <t>I.E. Nueva Granada</t>
  </si>
  <si>
    <t>Cll 56 18 - 58 San Diego</t>
  </si>
  <si>
    <t>Iengranada_dosq@yahoo.com</t>
  </si>
  <si>
    <t>Secretaria de Educación de Caldas, Institución Educativa Bartolomé Mitre</t>
  </si>
  <si>
    <t>Calle 5 carreras 7 y 8, Chinchiná Caldas</t>
  </si>
  <si>
    <t>(6) 8506131</t>
  </si>
  <si>
    <t>iebmitre@iebmitre.edu.co</t>
  </si>
  <si>
    <t>Celular Center</t>
  </si>
  <si>
    <t>Carrera 14 Nro 11-63</t>
  </si>
  <si>
    <t>celuar.center2606@gmail.com</t>
  </si>
  <si>
    <t>Ocupaciones en Ventas y Servicios</t>
  </si>
  <si>
    <t>Administrador</t>
  </si>
  <si>
    <t>Carlos Castro Saavedra</t>
  </si>
  <si>
    <t>Puerto Caldas Pereira</t>
  </si>
  <si>
    <t>092-2113637</t>
  </si>
  <si>
    <t>colegiocarloscastrosaavedra@gmail.com</t>
  </si>
  <si>
    <t>Inglés</t>
  </si>
  <si>
    <t xml:space="preserve">Carrera 27 #10-02 Barrio Álamos </t>
  </si>
  <si>
    <t>contactenos@utp.edu.co</t>
  </si>
  <si>
    <t>Licenciatura en Bilingüismo con énfasis en inglés</t>
  </si>
  <si>
    <t>Director de programa</t>
  </si>
  <si>
    <t>Secretaria de educación de Villavicencio</t>
  </si>
  <si>
    <t xml:space="preserve">Calle 40 No. 33 - 64 Alcaldía Piso 3 </t>
  </si>
  <si>
    <t>athenea0529@gmail.com</t>
  </si>
  <si>
    <t>Meta</t>
  </si>
  <si>
    <t>Villavicencio</t>
  </si>
  <si>
    <t xml:space="preserve">Vereda la Julita </t>
  </si>
  <si>
    <t xml:space="preserve">Docente de tiempo completo </t>
  </si>
  <si>
    <t xml:space="preserve">Director </t>
  </si>
  <si>
    <t>Secretaría de Educación Municipal de Armenia</t>
  </si>
  <si>
    <t>Centro Administrativo Municipal Cra 17 # 16 - 00</t>
  </si>
  <si>
    <t>instieduolayaherrera@yahoo.es</t>
  </si>
  <si>
    <t>I.E. Enrique Olaya Herrera</t>
  </si>
  <si>
    <t>SUEJE</t>
  </si>
  <si>
    <t>UTP bloque adminstrativo oficina 302</t>
  </si>
  <si>
    <t>info@almamater.edu.co</t>
  </si>
  <si>
    <t>Rosa María Niño Guterrez</t>
  </si>
  <si>
    <t>Carrera 27 #10-02 Barrio Alamos</t>
  </si>
  <si>
    <t>Ocupaciones de Dirección y Gerencia</t>
  </si>
  <si>
    <t>Facultad de Bellas Artes y Humanidades - Licenciatura en Bilingüismo</t>
  </si>
  <si>
    <t>Docente Catedrático</t>
  </si>
  <si>
    <t>Director de la Licenciatura</t>
  </si>
  <si>
    <t>SEDCALDAS</t>
  </si>
  <si>
    <t>CRA. 22 EDIFICIO LA LICORERA</t>
  </si>
  <si>
    <t>sedcaldas@edu.gov.co</t>
  </si>
  <si>
    <t>I.E. Pío XII</t>
  </si>
  <si>
    <t xml:space="preserve">Docente Tutora PTA </t>
  </si>
  <si>
    <t>Neira</t>
  </si>
  <si>
    <t>Secretaria de Educación Armenia</t>
  </si>
  <si>
    <t>Barrio Obrero Municipal</t>
  </si>
  <si>
    <t>036-7475381</t>
  </si>
  <si>
    <t>rector@iecamilotorres.edu.co</t>
  </si>
  <si>
    <t>Docente Lenguaje</t>
  </si>
  <si>
    <t>Secretaria de Educación Departamental de Caldas</t>
  </si>
  <si>
    <t>Carrera 21 calle 23  Edificio Licorera</t>
  </si>
  <si>
    <t>8982444 ext 2600 2601</t>
  </si>
  <si>
    <t xml:space="preserve">La Dorada </t>
  </si>
  <si>
    <t>LUIS FELIPE GUTIERREZ LOAIZA</t>
  </si>
  <si>
    <t>VEREDA EL TIGRE</t>
  </si>
  <si>
    <t>ieluisfelipegutierrezloaiza@sedcaldas.gov.co</t>
  </si>
  <si>
    <t xml:space="preserve">Básica primaria </t>
  </si>
  <si>
    <t>Docente Básica primaria</t>
  </si>
  <si>
    <t>Salamina</t>
  </si>
  <si>
    <t>Institución educativa San Pedro Claver</t>
  </si>
  <si>
    <t>Parque principal de villamaria</t>
  </si>
  <si>
    <t>iesanpedroclaver@sedcaldas.go</t>
  </si>
  <si>
    <t>Maestra</t>
  </si>
  <si>
    <t>Coordinadora acádemica</t>
  </si>
  <si>
    <t>Villamaria</t>
  </si>
  <si>
    <t>Institución Educativa El Llano Marmato Caldas.</t>
  </si>
  <si>
    <t>Vereda El Llano Marmato</t>
  </si>
  <si>
    <t>eellano@educaldas.gov.co</t>
  </si>
  <si>
    <t>Básica Primaria</t>
  </si>
  <si>
    <t>Carmen Adiela Marin M</t>
  </si>
  <si>
    <t>Marmato</t>
  </si>
  <si>
    <t>Secretaria de Educación de Caldas</t>
  </si>
  <si>
    <t>cra. 22 edificio la licorera</t>
  </si>
  <si>
    <t>sedcaldas.edu.gov.co</t>
  </si>
  <si>
    <t>Institución Educativa Cañaveral</t>
  </si>
  <si>
    <t>Docente Tutor PTA</t>
  </si>
  <si>
    <t>Victoria</t>
  </si>
  <si>
    <t>SECRETARÍA DE EDUCACIÓN DE CALDAS</t>
  </si>
  <si>
    <t xml:space="preserve"> (57) 6 - 8982444 ext. 2600 - 2601</t>
  </si>
  <si>
    <t>Gobernación de Caldas</t>
  </si>
  <si>
    <t>http://www.sedcaldas.gov.co</t>
  </si>
  <si>
    <t>Cordinador</t>
  </si>
  <si>
    <t>Secretaria de Educación Caldas</t>
  </si>
  <si>
    <t>plaza de Bolivar Manizales</t>
  </si>
  <si>
    <t>@EducacionCaldas</t>
  </si>
  <si>
    <t>Institución Educativa Santa Teresita</t>
  </si>
  <si>
    <t>Chinchina</t>
  </si>
  <si>
    <t>Institución Educativa el Llano</t>
  </si>
  <si>
    <t>Marmato Caldas</t>
  </si>
  <si>
    <t>crisitinasanchezz@hotmail.com</t>
  </si>
  <si>
    <t>Primaria</t>
  </si>
  <si>
    <t>Institución Educativa Cristo Rey</t>
  </si>
  <si>
    <t xml:space="preserve">Belalcazar </t>
  </si>
  <si>
    <t>iecristorey@sedcaldas.gov.co</t>
  </si>
  <si>
    <t>secretaria de Educación de Caldas</t>
  </si>
  <si>
    <t>sedcaldas@.edu.co</t>
  </si>
  <si>
    <t>institución educativa Nuestra Señora del Carmen</t>
  </si>
  <si>
    <t>la Dorada</t>
  </si>
  <si>
    <t>Cra 5 #2.20 Florencia Caldas</t>
  </si>
  <si>
    <t>institucionpio12@gmail.com</t>
  </si>
  <si>
    <t>Docente tutor PTA</t>
  </si>
  <si>
    <t>Tutor PTA</t>
  </si>
  <si>
    <t>Florencia - Samaná</t>
  </si>
  <si>
    <t>EDIFICIO LICORERA PISO 1 (MANIZALES, CALDAS)</t>
  </si>
  <si>
    <t>(6) 8632741</t>
  </si>
  <si>
    <t>EDUCACION</t>
  </si>
  <si>
    <t>MANZANARES</t>
  </si>
  <si>
    <t xml:space="preserve">Colegio Carlos Eduardo  Vasco </t>
  </si>
  <si>
    <t>Kilometro 4 vía Morelia</t>
  </si>
  <si>
    <t xml:space="preserve">carloseduardovasco1@hotmail.com </t>
  </si>
  <si>
    <t>Alberto Duque</t>
  </si>
  <si>
    <t>Municipio e Cartago</t>
  </si>
  <si>
    <t>carrera 11 # 16-00</t>
  </si>
  <si>
    <t>iegabo@hotmail.com</t>
  </si>
  <si>
    <t>Cartago</t>
  </si>
  <si>
    <t>Institución educativa Pedro Pablo Bello</t>
  </si>
  <si>
    <t>la Virginia</t>
  </si>
  <si>
    <t>grie.lavirginia@risaralda.gov.co</t>
  </si>
  <si>
    <t>aula de clase</t>
  </si>
  <si>
    <t>Gobernación del departamento de Risaralda</t>
  </si>
  <si>
    <t xml:space="preserve">Calle 19 No 13-17-Código Postal 660004 </t>
  </si>
  <si>
    <t>Secretaría de educación</t>
  </si>
  <si>
    <t>Formador</t>
  </si>
  <si>
    <t>Es importante que se de a conocer a los egresados los cambios en el curriculum</t>
  </si>
  <si>
    <t xml:space="preserve">Considero que se debe fomentar la realización de coloquios </t>
  </si>
  <si>
    <t>Programa de intercambio internacional</t>
  </si>
  <si>
    <t>que no repita el mismo docente más de dos seminarios</t>
  </si>
  <si>
    <t xml:space="preserve">Más trabajos de campo.   Que durante el desarrollo de los seminarios traigan más profesores de otros paises para que compartan sus experiencias como científicos del lenguaje. </t>
  </si>
  <si>
    <t>La selección de algunos docentes debe considerar no solo los títulos obtenidos sino también la calidad humana.</t>
  </si>
  <si>
    <t>Asesoramiento de becas para doctorado</t>
  </si>
  <si>
    <t xml:space="preserve">Hacer un proceso de selección de docentes más adaptado a las necesidades contextuales de los maestrandos. </t>
  </si>
  <si>
    <t>No tengo sugerencias.</t>
  </si>
  <si>
    <t>Debería ser mas semestres, mas presencial.</t>
  </si>
  <si>
    <t xml:space="preserve">Más rigurosidad en la retroalimentación del proceso de aprendizaje y revisión de los trabajos de los seminarios. </t>
  </si>
  <si>
    <t>Continuar realizando convenios con diferentes entes educativos</t>
  </si>
  <si>
    <t xml:space="preserve">Contratar más doctores para dictar las clases en maestrías. </t>
  </si>
  <si>
    <t>Continuar con  el proceso que llevan hasta el momento, ya que, la formación impartida es excelente.</t>
  </si>
  <si>
    <t xml:space="preserve">Gracias a la doctora Mireya Cisneros, gobernación de Caldas en cabeza de nuestro del Doctor Guido Echeverry Piedtrahita  su equipo de asesores sacaron avante este proyecto de invertir en algo intangible; como somos los maestros que tenemos en nuestras manos el futuro de nuestra región y País. Mejorando la calidad de vida de las comunidades donde laboramos.  </t>
  </si>
  <si>
    <t>continuar con las ofertas educativas a  otras entidades, ya que permite que otras personas ingresen a los programas que la universidad brinda con alta calidad</t>
  </si>
  <si>
    <t>Por ahora, ninguna.</t>
  </si>
  <si>
    <t xml:space="preserve">No tengo sugerencias, excelente programa, excelentes docentes. </t>
  </si>
  <si>
    <t>Seguir contrato docentes con título de doctorado</t>
  </si>
  <si>
    <t xml:space="preserve">No tengo sugerencias, la maestría ha contribuido en gran medida a fomentar la calidad y desempeño docente </t>
  </si>
  <si>
    <t>continuar con los convenios para que otras personas puedan adquirir a la formación universitaria, además sostener el nivel de calidad de la universidad el cual es muy alto.</t>
  </si>
  <si>
    <t xml:space="preserve">Mejorar canales de comunicación con estudiantes de zonas apartadas. </t>
  </si>
  <si>
    <t>SERIA UNA BUENA OPCIÓN SI A LOS MAESTRANDOS SE LES DIERA LA OPCIÓN DE ESCOGER (INDIVIDUALMENTE) ENTRE UNA GAMA DE SEMINARIOS A SER CURSADOS, ES DECIR, ARMAR UN CURRÍCULO PERSONALIZADO.</t>
  </si>
  <si>
    <t>Entregar al estudiante desde el inicio un manual de criterios y modelo de presentación de proyectos de grado de acuerdo a los requerimientos de la Universidad.</t>
  </si>
  <si>
    <t>una mayor difusión del programa, visitas a los centros eucativos ofertando el programa</t>
  </si>
  <si>
    <t xml:space="preserve">Quisiera simplemente sugerir que la directora de la maestría debería ser una persona imparcial en los procesos que tienen que ver con el programa y ser más respetuosa al dirigirse a las personas que hacemos un gran esfuerzo para estar en el programa.  </t>
  </si>
  <si>
    <t>No hay datos de empleadores para la Maestría en Lingüística</t>
  </si>
  <si>
    <t>Total egresados encuestados 2018: 33</t>
  </si>
  <si>
    <t>Total egresados encuestados 2020: 15</t>
  </si>
  <si>
    <t>Total graduados: 83</t>
  </si>
  <si>
    <t>Nivel de encuestas diligenciadas: 57,8%</t>
  </si>
  <si>
    <t>Colegio Calasanz Pereira</t>
  </si>
  <si>
    <t xml:space="preserve">Carrera 19 #46-50 Barrio El Jardín </t>
  </si>
  <si>
    <t xml:space="preserve">Gobernación de Risaralda </t>
  </si>
  <si>
    <t>Universidad del Cauca</t>
  </si>
  <si>
    <t>Clle 5 # 4-70</t>
  </si>
  <si>
    <t>Sedcaldas</t>
  </si>
  <si>
    <t>Edificio la licorera. Carrera 21, Calle 23 esquina</t>
  </si>
  <si>
    <t>INSTITUCION EDUCATIVA PIO XI</t>
  </si>
  <si>
    <t>CALLE REAL</t>
  </si>
  <si>
    <t>Secretaría de Educación departamental de Caldas</t>
  </si>
  <si>
    <t>Edificio Licorera Cra 21 Calle 23</t>
  </si>
  <si>
    <t>Secretaria de educación del departamento de caldas FED</t>
  </si>
  <si>
    <t>Manizales edificio de la gobernacion</t>
  </si>
  <si>
    <t>Institución Educativa Ciudadela Cuba</t>
  </si>
  <si>
    <t>Barrio los Cristales calle 71 cra 28 cuba</t>
  </si>
  <si>
    <t>Universidad de Caldas</t>
  </si>
  <si>
    <t>Calle 65 n°26-10</t>
  </si>
  <si>
    <t>Calle 65 #26-10</t>
  </si>
  <si>
    <t>Secretaría de Educación Municipal de Pereira</t>
  </si>
  <si>
    <t>Alcaldía de Pereira</t>
  </si>
  <si>
    <t xml:space="preserve">Institución Educativa José Antonio Galán </t>
  </si>
  <si>
    <t xml:space="preserve">Km 7 vía Armenia, Pereira, Colombia.   </t>
  </si>
  <si>
    <t>3363244</t>
  </si>
  <si>
    <t>smrestrepo@calasanz-pereira.edu.co</t>
  </si>
  <si>
    <t>8209900</t>
  </si>
  <si>
    <t>christianacosta@unicauca.edu.co</t>
  </si>
  <si>
    <t>8982444</t>
  </si>
  <si>
    <t>iesantateresitasanjose@sedcaldas.gov.co</t>
  </si>
  <si>
    <t>3146847290</t>
  </si>
  <si>
    <t>iepioxi@sedcaldas.gov.co</t>
  </si>
  <si>
    <t>sedcaldas.gov.co</t>
  </si>
  <si>
    <t>8865653</t>
  </si>
  <si>
    <t>sedcaldas@.edu.gov.co</t>
  </si>
  <si>
    <t>3202777</t>
  </si>
  <si>
    <t>ciudadelacuba@pereiraeduca.gov.co</t>
  </si>
  <si>
    <t>8781500</t>
  </si>
  <si>
    <t>linguistica.literatura@ucaldas.edu.co</t>
  </si>
  <si>
    <t>8781500 ext.12684</t>
  </si>
  <si>
    <t>3386344</t>
  </si>
  <si>
    <t xml:space="preserve">joseantoniogalan@gmail.com	</t>
  </si>
  <si>
    <t>Maestra de Español y Literatura-Directora de curso</t>
  </si>
  <si>
    <t xml:space="preserve">Secretario de educación </t>
  </si>
  <si>
    <t>Docente Tutora</t>
  </si>
  <si>
    <t>Docente BÁSICA PRIMARIA</t>
  </si>
  <si>
    <t>Directora</t>
  </si>
  <si>
    <t>Sería importante que el programa ofrezca un seminario sobre estadística.</t>
  </si>
  <si>
    <t>Continuar con la alta 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</si>
</sst>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9">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
      <b/>
      <sz val="2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6">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10" fontId="27" fillId="0" borderId="1" xfId="0" applyNumberFormat="1" applyFont="1" applyBorder="1" applyAlignment="1">
      <alignment horizontal="center"/>
    </xf>
    <xf numFmtId="6" fontId="27" fillId="0" borderId="1" xfId="0" applyNumberFormat="1" applyFont="1" applyBorder="1" applyAlignment="1">
      <alignment horizontal="center"/>
    </xf>
    <xf numFmtId="0" fontId="0" fillId="4" borderId="1" xfId="0" applyFill="1" applyBorder="1"/>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0" fillId="2" borderId="0" xfId="0" applyFill="1" applyAlignment="1">
      <alignment horizontal="center" wrapText="1"/>
    </xf>
    <xf numFmtId="0" fontId="2"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0" fillId="5" borderId="1" xfId="0" applyFill="1" applyBorder="1" applyAlignment="1">
      <alignment horizontal="left" vertical="top"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3" fontId="15" fillId="2" borderId="0" xfId="0" applyNumberFormat="1" applyFont="1" applyFill="1" applyAlignment="1">
      <alignment horizontal="center"/>
    </xf>
    <xf numFmtId="0" fontId="0" fillId="2" borderId="0" xfId="0" applyFill="1" applyAlignment="1">
      <alignment horizontal="center"/>
    </xf>
    <xf numFmtId="0" fontId="12" fillId="2" borderId="0" xfId="0" applyFont="1" applyFill="1" applyAlignment="1">
      <alignment horizontal="center" vertical="top" wrapText="1"/>
    </xf>
    <xf numFmtId="0" fontId="0" fillId="2" borderId="0" xfId="0" applyFill="1" applyAlignment="1">
      <alignment horizontal="center"/>
    </xf>
    <xf numFmtId="0" fontId="10" fillId="2" borderId="0" xfId="0" applyFont="1" applyFill="1" applyAlignment="1">
      <alignment vertical="center" wrapText="1"/>
    </xf>
    <xf numFmtId="10" fontId="27" fillId="0" borderId="1" xfId="0" applyNumberFormat="1" applyFont="1" applyBorder="1" applyAlignment="1">
      <alignment horizontal="center" vertical="center"/>
    </xf>
    <xf numFmtId="6" fontId="27" fillId="0" borderId="1" xfId="0" applyNumberFormat="1" applyFont="1" applyBorder="1" applyAlignment="1">
      <alignment horizontal="center" vertical="center"/>
    </xf>
    <xf numFmtId="0" fontId="28" fillId="2" borderId="0" xfId="0" applyFont="1" applyFill="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[2]Egresados!$F$60:$F$62</c:f>
              <c:strCache>
                <c:ptCount val="3"/>
                <c:pt idx="0">
                  <c:v>Casado(a)/unión libre</c:v>
                </c:pt>
                <c:pt idx="1">
                  <c:v>Soltero</c:v>
                </c:pt>
                <c:pt idx="2">
                  <c:v>Otro</c:v>
                </c:pt>
              </c:strCache>
            </c:strRef>
          </c:cat>
          <c:val>
            <c:numRef>
              <c:f>[2]Egresados!$G$60:$G$62</c:f>
              <c:numCache>
                <c:formatCode>General</c:formatCode>
                <c:ptCount val="3"/>
                <c:pt idx="0">
                  <c:v>0.36363636363636365</c:v>
                </c:pt>
                <c:pt idx="1">
                  <c:v>0.48484848484848486</c:v>
                </c:pt>
                <c:pt idx="2">
                  <c:v>0.15151515151515152</c:v>
                </c:pt>
              </c:numCache>
            </c:numRef>
          </c:val>
          <c:extLst>
            <c:ext xmlns:c16="http://schemas.microsoft.com/office/drawing/2014/chart" uri="{C3380CC4-5D6E-409C-BE32-E72D297353CC}">
              <c16:uniqueId val="{00000000-08F8-484B-BF85-D4D7ACB60C4B}"/>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[2]Egresados!$B$332:$B$333</c:f>
              <c:strCache>
                <c:ptCount val="2"/>
                <c:pt idx="0">
                  <c:v>Si</c:v>
                </c:pt>
                <c:pt idx="1">
                  <c:v>No</c:v>
                </c:pt>
              </c:strCache>
            </c:strRef>
          </c:cat>
          <c:val>
            <c:numRef>
              <c:f>[2]Egresados!$C$332:$C$333</c:f>
              <c:numCache>
                <c:formatCode>General</c:formatCode>
                <c:ptCount val="2"/>
                <c:pt idx="0">
                  <c:v>0.87878787878787878</c:v>
                </c:pt>
                <c:pt idx="1">
                  <c:v>0.12121212121212122</c:v>
                </c:pt>
              </c:numCache>
            </c:numRef>
          </c:val>
          <c:extLst>
            <c:ext xmlns:c16="http://schemas.microsoft.com/office/drawing/2014/chart" uri="{C3380CC4-5D6E-409C-BE32-E72D297353CC}">
              <c16:uniqueId val="{00000000-19AA-4C9E-87A7-5F1B521C9B19}"/>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General"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0.4</c:v>
                </c:pt>
                <c:pt idx="1">
                  <c:v>0.6</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0.33333333333333331</c:v>
                </c:pt>
                <c:pt idx="1">
                  <c:v>0.66666666666666663</c:v>
                </c:pt>
                <c:pt idx="2">
                  <c:v>0</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0.46666666666666667</c:v>
                </c:pt>
                <c:pt idx="1">
                  <c:v>0.26666666666666666</c:v>
                </c:pt>
                <c:pt idx="2">
                  <c:v>0.26666666666666666</c:v>
                </c:pt>
                <c:pt idx="3">
                  <c:v>0</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0.93333333333333335</c:v>
                </c:pt>
              </c:numCache>
            </c:numRef>
          </c:val>
          <c:extLs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0</c:v>
                </c:pt>
              </c:numCache>
            </c:numRef>
          </c:val>
          <c:extLs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c:v>
                </c:pt>
              </c:numCache>
            </c:numRef>
          </c:val>
          <c:extLs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6.6666666666666666E-2</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2020'!$B$176:$B$177</c:f>
              <c:strCache>
                <c:ptCount val="2"/>
                <c:pt idx="0">
                  <c:v>Si</c:v>
                </c:pt>
                <c:pt idx="1">
                  <c:v>No</c:v>
                </c:pt>
              </c:strCache>
            </c:strRef>
          </c:cat>
          <c:val>
            <c:numRef>
              <c:f>'Egresados 2020'!$E$176:$E$177</c:f>
              <c:numCache>
                <c:formatCode>0%</c:formatCode>
                <c:ptCount val="2"/>
                <c:pt idx="0">
                  <c:v>0.46666666666666667</c:v>
                </c:pt>
                <c:pt idx="1">
                  <c:v>0.53333333333333333</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2020'!$B$176:$B$177</c15:sqref>
                        </c15:formulaRef>
                      </c:ext>
                    </c:extLst>
                    <c:strCache>
                      <c:ptCount val="2"/>
                      <c:pt idx="0">
                        <c:v>Si</c:v>
                      </c:pt>
                      <c:pt idx="1">
                        <c:v>No</c:v>
                      </c:pt>
                    </c:strCache>
                  </c:strRef>
                </c:cat>
                <c:val>
                  <c:numRef>
                    <c:extLst>
                      <c:ext uri="{02D57815-91ED-43cb-92C2-25804820EDAC}">
                        <c15:formulaRef>
                          <c15:sqref>'Egresados 2020'!$C$176:$C$177</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2020'!$B$196:$B$202</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2020'!$F$196:$F$202</c:f>
              <c:numCache>
                <c:formatCode>0%</c:formatCode>
                <c:ptCount val="7"/>
                <c:pt idx="0">
                  <c:v>0.20689655172413793</c:v>
                </c:pt>
                <c:pt idx="1">
                  <c:v>0.20689655172413793</c:v>
                </c:pt>
                <c:pt idx="2">
                  <c:v>0.37931034482758619</c:v>
                </c:pt>
                <c:pt idx="3">
                  <c:v>3.4482758620689655E-2</c:v>
                </c:pt>
                <c:pt idx="4">
                  <c:v>0.13793103448275862</c:v>
                </c:pt>
                <c:pt idx="5">
                  <c:v>3.4482758620689655E-2</c:v>
                </c:pt>
                <c:pt idx="6">
                  <c:v>0</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2020'!$B$196:$B$202</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2020'!$C$196:$C$202</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2020'!$B$196:$B$202</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2020'!$D$196:$D$202</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2020'!$B$211:$B$214</c:f>
              <c:strCache>
                <c:ptCount val="4"/>
                <c:pt idx="0">
                  <c:v>Excelente</c:v>
                </c:pt>
                <c:pt idx="1">
                  <c:v>Bueno</c:v>
                </c:pt>
                <c:pt idx="2">
                  <c:v>Regular</c:v>
                </c:pt>
                <c:pt idx="3">
                  <c:v>Malo</c:v>
                </c:pt>
              </c:strCache>
            </c:strRef>
          </c:cat>
          <c:val>
            <c:numRef>
              <c:f>'Egresados 2020'!$D$211:$D$214</c:f>
              <c:numCache>
                <c:formatCode>0%</c:formatCode>
                <c:ptCount val="4"/>
                <c:pt idx="0">
                  <c:v>0.6</c:v>
                </c:pt>
                <c:pt idx="1">
                  <c:v>0.4</c:v>
                </c:pt>
                <c:pt idx="2">
                  <c:v>0</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2020'!$B$228:$B$229</c:f>
              <c:strCache>
                <c:ptCount val="2"/>
                <c:pt idx="0">
                  <c:v>Si</c:v>
                </c:pt>
                <c:pt idx="1">
                  <c:v>No </c:v>
                </c:pt>
              </c:strCache>
            </c:strRef>
          </c:cat>
          <c:val>
            <c:numRef>
              <c:f>'Egresados 2020'!$D$228:$D$229</c:f>
              <c:numCache>
                <c:formatCode>0%</c:formatCode>
                <c:ptCount val="2"/>
                <c:pt idx="0">
                  <c:v>1</c:v>
                </c:pt>
                <c:pt idx="1">
                  <c:v>0</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2020'!$B$241:$B$242</c:f>
              <c:strCache>
                <c:ptCount val="2"/>
                <c:pt idx="0">
                  <c:v>Si</c:v>
                </c:pt>
                <c:pt idx="1">
                  <c:v>No </c:v>
                </c:pt>
              </c:strCache>
            </c:strRef>
          </c:cat>
          <c:val>
            <c:numRef>
              <c:f>'Egresados 2020'!$D$241:$D$242</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[2]Egresados!$F$35:$F$36</c:f>
              <c:strCache>
                <c:ptCount val="2"/>
                <c:pt idx="0">
                  <c:v>Masculino</c:v>
                </c:pt>
                <c:pt idx="1">
                  <c:v>Femenino</c:v>
                </c:pt>
              </c:strCache>
            </c:strRef>
          </c:cat>
          <c:val>
            <c:numRef>
              <c:f>[2]Egresados!$G$35:$G$36</c:f>
              <c:numCache>
                <c:formatCode>General</c:formatCode>
                <c:ptCount val="2"/>
                <c:pt idx="0">
                  <c:v>0.36363636363636365</c:v>
                </c:pt>
                <c:pt idx="1">
                  <c:v>0.63636363636363635</c:v>
                </c:pt>
              </c:numCache>
            </c:numRef>
          </c:val>
          <c:extLst>
            <c:ext xmlns:c16="http://schemas.microsoft.com/office/drawing/2014/chart" uri="{C3380CC4-5D6E-409C-BE32-E72D297353CC}">
              <c16:uniqueId val="{00000000-FCDA-4A3F-AC13-A0B67C38468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2020'!$B$252:$B$256</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2020'!$E$252:$E$256</c:f>
              <c:numCache>
                <c:formatCode>0%</c:formatCode>
                <c:ptCount val="5"/>
                <c:pt idx="0">
                  <c:v>0</c:v>
                </c:pt>
                <c:pt idx="1">
                  <c:v>0</c:v>
                </c:pt>
                <c:pt idx="2">
                  <c:v>0</c:v>
                </c:pt>
                <c:pt idx="3">
                  <c:v>0.53333333333333333</c:v>
                </c:pt>
                <c:pt idx="4">
                  <c:v>0.46666666666666667</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2020'!$F$252:$F$256</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6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[2]Egresados!$F$86:$F$89</c:f>
              <c:strCache>
                <c:ptCount val="4"/>
                <c:pt idx="0">
                  <c:v>0</c:v>
                </c:pt>
                <c:pt idx="1">
                  <c:v>1</c:v>
                </c:pt>
                <c:pt idx="2">
                  <c:v>2</c:v>
                </c:pt>
                <c:pt idx="3">
                  <c:v>Más de 2</c:v>
                </c:pt>
              </c:strCache>
            </c:strRef>
          </c:cat>
          <c:val>
            <c:numRef>
              <c:f>[2]Egresados!$G$86:$G$89</c:f>
              <c:numCache>
                <c:formatCode>General</c:formatCode>
                <c:ptCount val="4"/>
                <c:pt idx="0">
                  <c:v>0.33333333333333331</c:v>
                </c:pt>
                <c:pt idx="1">
                  <c:v>0.33333333333333331</c:v>
                </c:pt>
                <c:pt idx="2">
                  <c:v>0.30303030303030304</c:v>
                </c:pt>
                <c:pt idx="3">
                  <c:v>3.0303030303030304E-2</c:v>
                </c:pt>
              </c:numCache>
            </c:numRef>
          </c:val>
          <c:extLst>
            <c:ext xmlns:c16="http://schemas.microsoft.com/office/drawing/2014/chart" uri="{C3380CC4-5D6E-409C-BE32-E72D297353CC}">
              <c16:uniqueId val="{00000000-D30F-4B55-A213-AD1348B80111}"/>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[2]Egresados!$C$123:$C$128</c:f>
              <c:numCache>
                <c:formatCode>General</c:formatCode>
                <c:ptCount val="6"/>
              </c:numCache>
            </c:numRef>
          </c:val>
          <c:extLst>
            <c:ext xmlns:c16="http://schemas.microsoft.com/office/drawing/2014/chart" uri="{C3380CC4-5D6E-409C-BE32-E72D297353CC}">
              <c16:uniqueId val="{00000000-9BC7-4721-B081-072AFCBE7977}"/>
            </c:ext>
          </c:extLst>
        </c:ser>
        <c:ser>
          <c:idx val="1"/>
          <c:order val="1"/>
          <c:invertIfNegative val="0"/>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[2]Egresados!$D$123:$D$128</c:f>
              <c:numCache>
                <c:formatCode>General</c:formatCode>
                <c:ptCount val="6"/>
              </c:numCache>
            </c:numRef>
          </c:val>
          <c:extLst>
            <c:ext xmlns:c16="http://schemas.microsoft.com/office/drawing/2014/chart" uri="{C3380CC4-5D6E-409C-BE32-E72D297353CC}">
              <c16:uniqueId val="{00000001-9BC7-4721-B081-072AFCBE7977}"/>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[2]Egresados!$E$123:$E$128</c:f>
              <c:numCache>
                <c:formatCode>General</c:formatCode>
                <c:ptCount val="6"/>
                <c:pt idx="0">
                  <c:v>0.90909090909090906</c:v>
                </c:pt>
                <c:pt idx="1">
                  <c:v>3.0303030303030304E-2</c:v>
                </c:pt>
                <c:pt idx="2">
                  <c:v>3.0303030303030304E-2</c:v>
                </c:pt>
                <c:pt idx="3">
                  <c:v>0</c:v>
                </c:pt>
                <c:pt idx="4">
                  <c:v>0</c:v>
                </c:pt>
                <c:pt idx="5">
                  <c:v>3.0303030303030304E-2</c:v>
                </c:pt>
              </c:numCache>
            </c:numRef>
          </c:val>
          <c:extLst>
            <c:ext xmlns:c16="http://schemas.microsoft.com/office/drawing/2014/chart" uri="{C3380CC4-5D6E-409C-BE32-E72D297353CC}">
              <c16:uniqueId val="{00000002-9BC7-4721-B081-072AFCBE7977}"/>
            </c:ext>
          </c:extLst>
        </c:ser>
        <c:ser>
          <c:idx val="3"/>
          <c:order val="3"/>
          <c:invertIfNegative val="0"/>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[2]Egresados!$F$123:$F$128</c:f>
              <c:numCache>
                <c:formatCode>General</c:formatCode>
                <c:ptCount val="6"/>
              </c:numCache>
            </c:numRef>
          </c:val>
          <c:extLst>
            <c:ext xmlns:c16="http://schemas.microsoft.com/office/drawing/2014/chart" uri="{C3380CC4-5D6E-409C-BE32-E72D297353CC}">
              <c16:uniqueId val="{00000003-9BC7-4721-B081-072AFCBE7977}"/>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[2]Egresados!$I$123:$I$125</c:f>
              <c:numCache>
                <c:formatCode>General</c:formatCode>
                <c:ptCount val="3"/>
              </c:numCache>
            </c:numRef>
          </c:val>
          <c:extLst>
            <c:ext xmlns:c16="http://schemas.microsoft.com/office/drawing/2014/chart" uri="{C3380CC4-5D6E-409C-BE32-E72D297353CC}">
              <c16:uniqueId val="{00000000-1E3C-47D3-AF7F-AD5B6D138B22}"/>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[2]Egresados!$J$123:$J$125</c:f>
              <c:numCache>
                <c:formatCode>General</c:formatCode>
                <c:ptCount val="3"/>
              </c:numCache>
            </c:numRef>
          </c:val>
          <c:extLst>
            <c:ext xmlns:c16="http://schemas.microsoft.com/office/drawing/2014/chart" uri="{C3380CC4-5D6E-409C-BE32-E72D297353CC}">
              <c16:uniqueId val="{00000001-1E3C-47D3-AF7F-AD5B6D138B22}"/>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[2]Egresados!$K$123:$K$125</c:f>
              <c:numCache>
                <c:formatCode>General</c:formatCode>
                <c:ptCount val="3"/>
                <c:pt idx="0">
                  <c:v>0.90909090909090906</c:v>
                </c:pt>
                <c:pt idx="1">
                  <c:v>3.0303030303030304E-2</c:v>
                </c:pt>
                <c:pt idx="2">
                  <c:v>6.0606060606060608E-2</c:v>
                </c:pt>
              </c:numCache>
            </c:numRef>
          </c:val>
          <c:extLst>
            <c:ext xmlns:c16="http://schemas.microsoft.com/office/drawing/2014/chart" uri="{C3380CC4-5D6E-409C-BE32-E72D297353CC}">
              <c16:uniqueId val="{00000002-1E3C-47D3-AF7F-AD5B6D138B22}"/>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[2]Egresados!$L$123:$L$125</c:f>
              <c:numCache>
                <c:formatCode>General</c:formatCode>
                <c:ptCount val="3"/>
              </c:numCache>
            </c:numRef>
          </c:val>
          <c:extLst>
            <c:ext xmlns:c16="http://schemas.microsoft.com/office/drawing/2014/chart" uri="{C3380CC4-5D6E-409C-BE32-E72D297353CC}">
              <c16:uniqueId val="{00000003-1E3C-47D3-AF7F-AD5B6D138B22}"/>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23FD-40A0-B606-20B16FB57780}"/>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[2]Egresados!$B$188:$B$190</c:f>
              <c:strCache>
                <c:ptCount val="3"/>
                <c:pt idx="0">
                  <c:v>Educación</c:v>
                </c:pt>
                <c:pt idx="1">
                  <c:v>Otras Actividades de Servicios Comunitarios, Sociales y Personales</c:v>
                </c:pt>
                <c:pt idx="2">
                  <c:v>Servicios Sociales y de Salud</c:v>
                </c:pt>
              </c:strCache>
            </c:strRef>
          </c:cat>
          <c:val>
            <c:numRef>
              <c:f>[2]Egresados!$D$188:$D$190</c:f>
              <c:numCache>
                <c:formatCode>General</c:formatCode>
                <c:ptCount val="3"/>
                <c:pt idx="0">
                  <c:v>0.87878787878787878</c:v>
                </c:pt>
                <c:pt idx="1">
                  <c:v>3.0303030303030304E-2</c:v>
                </c:pt>
                <c:pt idx="2">
                  <c:v>3.0303030303030304E-2</c:v>
                </c:pt>
              </c:numCache>
            </c:numRef>
          </c:val>
          <c:extLst>
            <c:ext xmlns:c16="http://schemas.microsoft.com/office/drawing/2014/chart" uri="{C3380CC4-5D6E-409C-BE32-E72D297353CC}">
              <c16:uniqueId val="{00000001-23FD-40A0-B606-20B16FB57780}"/>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[2]Egresados!$E$216:$E$217</c:f>
              <c:numCache>
                <c:formatCode>General</c:formatCode>
                <c:ptCount val="2"/>
                <c:pt idx="0">
                  <c:v>0.39393939393939392</c:v>
                </c:pt>
                <c:pt idx="1">
                  <c:v>0.60606060606060608</c:v>
                </c:pt>
              </c:numCache>
            </c:numRef>
          </c:val>
          <c:extLst>
            <c:ext xmlns:c16="http://schemas.microsoft.com/office/drawing/2014/chart" uri="{C3380CC4-5D6E-409C-BE32-E72D297353CC}">
              <c16:uniqueId val="{00000000-C1A8-40C3-B5E0-E9000C3E7FD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7589114136063386"/>
          <c:y val="0.41391003207932342"/>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[2]Egresados!$F$252:$F$253</c:f>
              <c:numCache>
                <c:formatCode>General</c:formatCode>
                <c:ptCount val="2"/>
                <c:pt idx="0">
                  <c:v>0.78787878787878785</c:v>
                </c:pt>
                <c:pt idx="1">
                  <c:v>0.21212121212121213</c:v>
                </c:pt>
              </c:numCache>
            </c:numRef>
          </c:val>
          <c:extLst>
            <c:ext xmlns:c16="http://schemas.microsoft.com/office/drawing/2014/chart" uri="{C3380CC4-5D6E-409C-BE32-E72D297353CC}">
              <c16:uniqueId val="{00000000-3AD9-4671-B2AF-9EF9E630D0B6}"/>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129987176260488"/>
          <c:y val="0.53977273575400231"/>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[2]Egresados!$C$308:$C$312</c:f>
              <c:numCache>
                <c:formatCode>General</c:formatCode>
                <c:ptCount val="5"/>
                <c:pt idx="0">
                  <c:v>0</c:v>
                </c:pt>
                <c:pt idx="1">
                  <c:v>0</c:v>
                </c:pt>
                <c:pt idx="2">
                  <c:v>0.12121212121212122</c:v>
                </c:pt>
                <c:pt idx="3">
                  <c:v>0.21212121212121213</c:v>
                </c:pt>
                <c:pt idx="4">
                  <c:v>0.66666666666666663</c:v>
                </c:pt>
              </c:numCache>
            </c:numRef>
          </c:val>
          <c:extLst>
            <c:ext xmlns:c16="http://schemas.microsoft.com/office/drawing/2014/chart" uri="{C3380CC4-5D6E-409C-BE32-E72D297353CC}">
              <c16:uniqueId val="{00000000-68E8-4AE0-A0D0-D1FA123F3D3D}"/>
            </c:ext>
          </c:extLst>
        </c:ser>
        <c:dLbls>
          <c:showLegendKey val="0"/>
          <c:showVal val="0"/>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General"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8</xdr:row>
      <xdr:rowOff>178594</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Lingüística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378A7944-D039-44CD-93EF-0D58AC2D1A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9B94B081-D6BE-4D80-8CF4-20F788C301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19C87C8D-9DC5-4ACC-9FDB-B6A298D6A5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F38BAEC4-16E0-4375-8BB6-DCCD457F1E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2B2A4EA7-ADC7-4CE5-98DC-8A9C693B62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BD768DC6-B910-41E8-850F-09BCFA04E8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18D572EF-D92A-4849-8108-0E0B6A0995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195</xdr:row>
      <xdr:rowOff>19050</xdr:rowOff>
    </xdr:from>
    <xdr:to>
      <xdr:col>4</xdr:col>
      <xdr:colOff>1670050</xdr:colOff>
      <xdr:row>209</xdr:row>
      <xdr:rowOff>95250</xdr:rowOff>
    </xdr:to>
    <xdr:graphicFrame macro="">
      <xdr:nvGraphicFramePr>
        <xdr:cNvPr id="9" name="16 Gráfico">
          <a:extLst>
            <a:ext uri="{FF2B5EF4-FFF2-40B4-BE49-F238E27FC236}">
              <a16:creationId xmlns:a16="http://schemas.microsoft.com/office/drawing/2014/main" id="{7BDDF8EA-4269-4751-AC3B-C6AEFAE68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542925</xdr:colOff>
      <xdr:row>212</xdr:row>
      <xdr:rowOff>133350</xdr:rowOff>
    </xdr:from>
    <xdr:to>
      <xdr:col>11</xdr:col>
      <xdr:colOff>327025</xdr:colOff>
      <xdr:row>223</xdr:row>
      <xdr:rowOff>85725</xdr:rowOff>
    </xdr:to>
    <xdr:graphicFrame macro="">
      <xdr:nvGraphicFramePr>
        <xdr:cNvPr id="10" name="17 Gráfico">
          <a:extLst>
            <a:ext uri="{FF2B5EF4-FFF2-40B4-BE49-F238E27FC236}">
              <a16:creationId xmlns:a16="http://schemas.microsoft.com/office/drawing/2014/main" id="{03004D84-C679-40CB-B6C7-562DE85F2A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255</xdr:row>
      <xdr:rowOff>177800</xdr:rowOff>
    </xdr:from>
    <xdr:to>
      <xdr:col>5</xdr:col>
      <xdr:colOff>152400</xdr:colOff>
      <xdr:row>270</xdr:row>
      <xdr:rowOff>0</xdr:rowOff>
    </xdr:to>
    <xdr:graphicFrame macro="">
      <xdr:nvGraphicFramePr>
        <xdr:cNvPr id="11" name="19 Gráfico">
          <a:extLst>
            <a:ext uri="{FF2B5EF4-FFF2-40B4-BE49-F238E27FC236}">
              <a16:creationId xmlns:a16="http://schemas.microsoft.com/office/drawing/2014/main" id="{B4663DF3-2AEE-4DA1-9C20-4A32E18C52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298</xdr:row>
      <xdr:rowOff>165100</xdr:rowOff>
    </xdr:from>
    <xdr:to>
      <xdr:col>9</xdr:col>
      <xdr:colOff>622300</xdr:colOff>
      <xdr:row>313</xdr:row>
      <xdr:rowOff>57150</xdr:rowOff>
    </xdr:to>
    <xdr:graphicFrame macro="">
      <xdr:nvGraphicFramePr>
        <xdr:cNvPr id="12" name="21 Gráfico">
          <a:extLst>
            <a:ext uri="{FF2B5EF4-FFF2-40B4-BE49-F238E27FC236}">
              <a16:creationId xmlns:a16="http://schemas.microsoft.com/office/drawing/2014/main" id="{EF2A607E-F806-4BC0-BA1D-B0C20C9F5B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325</xdr:row>
      <xdr:rowOff>19050</xdr:rowOff>
    </xdr:from>
    <xdr:to>
      <xdr:col>8</xdr:col>
      <xdr:colOff>590550</xdr:colOff>
      <xdr:row>339</xdr:row>
      <xdr:rowOff>95250</xdr:rowOff>
    </xdr:to>
    <xdr:graphicFrame macro="">
      <xdr:nvGraphicFramePr>
        <xdr:cNvPr id="13" name="22 Gráfico">
          <a:extLst>
            <a:ext uri="{FF2B5EF4-FFF2-40B4-BE49-F238E27FC236}">
              <a16:creationId xmlns:a16="http://schemas.microsoft.com/office/drawing/2014/main" id="{133D9404-DE6C-4843-970D-904241BA7F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4D78CB54-A594-4D35-A587-159DEC94FB5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122732</xdr:colOff>
      <xdr:row>27</xdr:row>
      <xdr:rowOff>933024</xdr:rowOff>
    </xdr:to>
    <xdr:pic>
      <xdr:nvPicPr>
        <xdr:cNvPr id="15" name="Imagen 14">
          <a:extLst>
            <a:ext uri="{FF2B5EF4-FFF2-40B4-BE49-F238E27FC236}">
              <a16:creationId xmlns:a16="http://schemas.microsoft.com/office/drawing/2014/main" id="{8173826C-AD88-4DC7-8259-8DFD1D47B98F}"/>
            </a:ext>
          </a:extLst>
        </xdr:cNvPr>
        <xdr:cNvPicPr>
          <a:picLocks noChangeAspect="1"/>
        </xdr:cNvPicPr>
      </xdr:nvPicPr>
      <xdr:blipFill>
        <a:blip xmlns:r="http://schemas.openxmlformats.org/officeDocument/2006/relationships" r:embed="rId14"/>
        <a:stretch>
          <a:fillRect/>
        </a:stretch>
      </xdr:blipFill>
      <xdr:spPr>
        <a:xfrm>
          <a:off x="762000" y="2981325"/>
          <a:ext cx="8742857" cy="340952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0.79106</cdr:x>
      <cdr:y>0.40278</cdr:y>
    </cdr:from>
    <cdr:to>
      <cdr:x>0.8241</cdr:x>
      <cdr:y>0.48264</cdr:y>
    </cdr:to>
    <cdr:sp macro="" textlink="">
      <cdr:nvSpPr>
        <cdr:cNvPr id="2" name="CuadroTexto 1"/>
        <cdr:cNvSpPr txBox="1"/>
      </cdr:nvSpPr>
      <cdr:spPr>
        <a:xfrm xmlns:a="http://schemas.openxmlformats.org/drawingml/2006/main">
          <a:off x="7981950" y="1104900"/>
          <a:ext cx="333375" cy="2190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0.79106</cdr:x>
      <cdr:y>0.48264</cdr:y>
    </cdr:from>
    <cdr:to>
      <cdr:x>0.8411</cdr:x>
      <cdr:y>0.59722</cdr:y>
    </cdr:to>
    <cdr:sp macro="" textlink="">
      <cdr:nvSpPr>
        <cdr:cNvPr id="3" name="CuadroTexto 2"/>
        <cdr:cNvSpPr txBox="1"/>
      </cdr:nvSpPr>
      <cdr:spPr>
        <a:xfrm xmlns:a="http://schemas.openxmlformats.org/drawingml/2006/main">
          <a:off x="7981950" y="1323975"/>
          <a:ext cx="504825" cy="3143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0.84932</cdr:x>
      <cdr:y>0.5237</cdr:y>
    </cdr:from>
    <cdr:to>
      <cdr:x>0.92085</cdr:x>
      <cdr:y>0.63033</cdr:y>
    </cdr:to>
    <cdr:sp macro="" textlink="">
      <cdr:nvSpPr>
        <cdr:cNvPr id="2" name="CuadroTexto 1"/>
        <cdr:cNvSpPr txBox="1"/>
      </cdr:nvSpPr>
      <cdr:spPr>
        <a:xfrm xmlns:a="http://schemas.openxmlformats.org/drawingml/2006/main">
          <a:off x="5314950" y="1403350"/>
          <a:ext cx="447675"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0.84932</cdr:x>
      <cdr:y>0.61611</cdr:y>
    </cdr:from>
    <cdr:to>
      <cdr:x>0.91629</cdr:x>
      <cdr:y>0.69787</cdr:y>
    </cdr:to>
    <cdr:sp macro="" textlink="">
      <cdr:nvSpPr>
        <cdr:cNvPr id="3" name="CuadroTexto 2"/>
        <cdr:cNvSpPr txBox="1"/>
      </cdr:nvSpPr>
      <cdr:spPr>
        <a:xfrm xmlns:a="http://schemas.openxmlformats.org/drawingml/2006/main">
          <a:off x="5314950" y="1651000"/>
          <a:ext cx="419100" cy="2190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173</xdr:row>
      <xdr:rowOff>90487</xdr:rowOff>
    </xdr:from>
    <xdr:to>
      <xdr:col>7</xdr:col>
      <xdr:colOff>209550</xdr:colOff>
      <xdr:row>184</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191</xdr:row>
      <xdr:rowOff>71437</xdr:rowOff>
    </xdr:from>
    <xdr:to>
      <xdr:col>8</xdr:col>
      <xdr:colOff>409575</xdr:colOff>
      <xdr:row>206</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207</xdr:row>
      <xdr:rowOff>185737</xdr:rowOff>
    </xdr:from>
    <xdr:to>
      <xdr:col>6</xdr:col>
      <xdr:colOff>1181100</xdr:colOff>
      <xdr:row>220</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222</xdr:row>
      <xdr:rowOff>176212</xdr:rowOff>
    </xdr:from>
    <xdr:to>
      <xdr:col>6</xdr:col>
      <xdr:colOff>638175</xdr:colOff>
      <xdr:row>234</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236</xdr:row>
      <xdr:rowOff>42862</xdr:rowOff>
    </xdr:from>
    <xdr:to>
      <xdr:col>6</xdr:col>
      <xdr:colOff>1323975</xdr:colOff>
      <xdr:row>247</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249</xdr:row>
      <xdr:rowOff>90487</xdr:rowOff>
    </xdr:from>
    <xdr:to>
      <xdr:col>8</xdr:col>
      <xdr:colOff>485775</xdr:colOff>
      <xdr:row>260</xdr:row>
      <xdr:rowOff>728662</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640616</xdr:colOff>
      <xdr:row>13</xdr:row>
      <xdr:rowOff>114300</xdr:rowOff>
    </xdr:from>
    <xdr:to>
      <xdr:col>5</xdr:col>
      <xdr:colOff>799014</xdr:colOff>
      <xdr:row>27</xdr:row>
      <xdr:rowOff>466725</xdr:rowOff>
    </xdr:to>
    <xdr:pic>
      <xdr:nvPicPr>
        <xdr:cNvPr id="6" name="Imagen 5">
          <a:extLst>
            <a:ext uri="{FF2B5EF4-FFF2-40B4-BE49-F238E27FC236}">
              <a16:creationId xmlns:a16="http://schemas.microsoft.com/office/drawing/2014/main" id="{171AD43D-E52A-4903-86E1-BD0904F1135D}"/>
            </a:ext>
          </a:extLst>
        </xdr:cNvPr>
        <xdr:cNvPicPr>
          <a:picLocks noChangeAspect="1"/>
        </xdr:cNvPicPr>
      </xdr:nvPicPr>
      <xdr:blipFill>
        <a:blip xmlns:r="http://schemas.openxmlformats.org/officeDocument/2006/relationships" r:embed="rId14"/>
        <a:stretch>
          <a:fillRect/>
        </a:stretch>
      </xdr:blipFill>
      <xdr:spPr>
        <a:xfrm>
          <a:off x="640616" y="2905125"/>
          <a:ext cx="7606948" cy="30194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Lingüística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Lingüística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Maestr&#237;a%20en%20Historia/Maestr&#237;a%20en%20Historia%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estr&#237;a%20en%20Ling&#252;&#237;stic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0.45833333333333331</v>
          </cell>
        </row>
        <row r="36">
          <cell r="F36" t="str">
            <v>Femenino</v>
          </cell>
          <cell r="G36">
            <v>0.54166666666666663</v>
          </cell>
        </row>
        <row r="60">
          <cell r="F60" t="str">
            <v>Casado(a)/unión libre</v>
          </cell>
          <cell r="G60">
            <v>0.5</v>
          </cell>
        </row>
        <row r="61">
          <cell r="F61" t="str">
            <v>Soltero</v>
          </cell>
          <cell r="G61">
            <v>0.47916666666666669</v>
          </cell>
        </row>
        <row r="62">
          <cell r="F62" t="str">
            <v>Otro</v>
          </cell>
          <cell r="G62">
            <v>2.0833333333333332E-2</v>
          </cell>
        </row>
        <row r="86">
          <cell r="F86">
            <v>0</v>
          </cell>
          <cell r="G86">
            <v>0.5</v>
          </cell>
        </row>
        <row r="87">
          <cell r="F87">
            <v>1</v>
          </cell>
          <cell r="G87">
            <v>0.22916666666666666</v>
          </cell>
        </row>
        <row r="88">
          <cell r="F88">
            <v>2</v>
          </cell>
          <cell r="G88">
            <v>0.16666666666666666</v>
          </cell>
        </row>
        <row r="89">
          <cell r="F89" t="str">
            <v>Más de 2</v>
          </cell>
          <cell r="G89">
            <v>0.10416666666666667</v>
          </cell>
        </row>
        <row r="123">
          <cell r="B123" t="str">
            <v>Trabajando</v>
          </cell>
          <cell r="E123">
            <v>0.875</v>
          </cell>
          <cell r="H123" t="str">
            <v>Si</v>
          </cell>
          <cell r="K123">
            <v>0.85416666666666663</v>
          </cell>
        </row>
        <row r="124">
          <cell r="B124" t="str">
            <v>Buscando trabajo</v>
          </cell>
          <cell r="E124">
            <v>6.25E-2</v>
          </cell>
          <cell r="H124" t="str">
            <v xml:space="preserve">no </v>
          </cell>
          <cell r="K124">
            <v>2.0833333333333332E-2</v>
          </cell>
        </row>
        <row r="125">
          <cell r="B125" t="str">
            <v>Estudiando</v>
          </cell>
          <cell r="E125">
            <v>4.1666666666666664E-2</v>
          </cell>
          <cell r="H125" t="str">
            <v xml:space="preserve">no respondio </v>
          </cell>
          <cell r="K125">
            <v>0.125</v>
          </cell>
        </row>
        <row r="126">
          <cell r="B126" t="str">
            <v>Oficios del hogar</v>
          </cell>
          <cell r="E126">
            <v>2.0833333333333332E-2</v>
          </cell>
        </row>
        <row r="127">
          <cell r="B127" t="str">
            <v xml:space="preserve">Incapacitado </v>
          </cell>
          <cell r="E127">
            <v>0</v>
          </cell>
        </row>
        <row r="128">
          <cell r="B128" t="str">
            <v>Otra actividad</v>
          </cell>
          <cell r="E128">
            <v>0</v>
          </cell>
        </row>
        <row r="203">
          <cell r="B203" t="str">
            <v>Agricultura, ganadería, Caza y Silvicultura</v>
          </cell>
          <cell r="D203">
            <v>2.0833333333333332E-2</v>
          </cell>
        </row>
        <row r="204">
          <cell r="B204" t="str">
            <v>Educación</v>
          </cell>
          <cell r="D204">
            <v>0.83333333333333337</v>
          </cell>
        </row>
        <row r="205">
          <cell r="B205" t="str">
            <v>Servicios Sociales y de Salud</v>
          </cell>
          <cell r="D205">
            <v>2.0833333333333332E-2</v>
          </cell>
        </row>
        <row r="231">
          <cell r="E231">
            <v>0.27083333333333331</v>
          </cell>
        </row>
        <row r="232">
          <cell r="E232">
            <v>0.72916666666666663</v>
          </cell>
        </row>
        <row r="267">
          <cell r="F267">
            <v>0.72916666666666663</v>
          </cell>
        </row>
        <row r="268">
          <cell r="F268">
            <v>0.27083333333333331</v>
          </cell>
        </row>
        <row r="323">
          <cell r="C323">
            <v>0</v>
          </cell>
        </row>
        <row r="324">
          <cell r="C324">
            <v>0</v>
          </cell>
        </row>
        <row r="325">
          <cell r="C325">
            <v>0.125</v>
          </cell>
        </row>
        <row r="326">
          <cell r="C326">
            <v>0.375</v>
          </cell>
        </row>
        <row r="327">
          <cell r="C327">
            <v>0.5</v>
          </cell>
        </row>
        <row r="347">
          <cell r="B347" t="str">
            <v>Si</v>
          </cell>
          <cell r="C347">
            <v>0.85416666666666663</v>
          </cell>
        </row>
        <row r="348">
          <cell r="B348" t="str">
            <v>No</v>
          </cell>
          <cell r="C348">
            <v>0.14583333333333334</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0.36363636363636365</v>
          </cell>
        </row>
        <row r="36">
          <cell r="F36" t="str">
            <v>Femenino</v>
          </cell>
          <cell r="G36">
            <v>0.63636363636363635</v>
          </cell>
        </row>
        <row r="60">
          <cell r="F60" t="str">
            <v>Casado(a)/unión libre</v>
          </cell>
          <cell r="G60">
            <v>0.36363636363636365</v>
          </cell>
        </row>
        <row r="61">
          <cell r="F61" t="str">
            <v>Soltero</v>
          </cell>
          <cell r="G61">
            <v>0.48484848484848486</v>
          </cell>
        </row>
        <row r="62">
          <cell r="F62" t="str">
            <v>Otro</v>
          </cell>
          <cell r="G62">
            <v>0.15151515151515152</v>
          </cell>
        </row>
        <row r="86">
          <cell r="F86">
            <v>0</v>
          </cell>
          <cell r="G86">
            <v>0.33333333333333331</v>
          </cell>
        </row>
        <row r="87">
          <cell r="F87">
            <v>1</v>
          </cell>
          <cell r="G87">
            <v>0.33333333333333331</v>
          </cell>
        </row>
        <row r="88">
          <cell r="F88">
            <v>2</v>
          </cell>
          <cell r="G88">
            <v>0.30303030303030304</v>
          </cell>
        </row>
        <row r="89">
          <cell r="F89" t="str">
            <v>Más de 2</v>
          </cell>
          <cell r="G89">
            <v>3.0303030303030304E-2</v>
          </cell>
        </row>
        <row r="123">
          <cell r="B123" t="str">
            <v>Trabajando</v>
          </cell>
          <cell r="E123">
            <v>0.90909090909090906</v>
          </cell>
          <cell r="H123" t="str">
            <v>Si</v>
          </cell>
          <cell r="K123">
            <v>0.90909090909090906</v>
          </cell>
        </row>
        <row r="124">
          <cell r="B124" t="str">
            <v>Buscando trabajo</v>
          </cell>
          <cell r="E124">
            <v>3.0303030303030304E-2</v>
          </cell>
          <cell r="H124" t="str">
            <v xml:space="preserve">no </v>
          </cell>
          <cell r="K124">
            <v>3.0303030303030304E-2</v>
          </cell>
        </row>
        <row r="125">
          <cell r="B125" t="str">
            <v>Estudiando</v>
          </cell>
          <cell r="E125">
            <v>3.0303030303030304E-2</v>
          </cell>
          <cell r="H125" t="str">
            <v xml:space="preserve">no respondio </v>
          </cell>
          <cell r="K125">
            <v>6.0606060606060608E-2</v>
          </cell>
        </row>
        <row r="126">
          <cell r="B126" t="str">
            <v>Oficios del hogar</v>
          </cell>
          <cell r="E126">
            <v>0</v>
          </cell>
        </row>
        <row r="127">
          <cell r="B127" t="str">
            <v xml:space="preserve">Incapacitado </v>
          </cell>
          <cell r="E127">
            <v>0</v>
          </cell>
        </row>
        <row r="128">
          <cell r="B128" t="str">
            <v>Otra actividad</v>
          </cell>
          <cell r="E128">
            <v>3.0303030303030304E-2</v>
          </cell>
        </row>
        <row r="188">
          <cell r="B188" t="str">
            <v>Educación</v>
          </cell>
          <cell r="D188">
            <v>0.87878787878787878</v>
          </cell>
        </row>
        <row r="189">
          <cell r="B189" t="str">
            <v>Otras Actividades de Servicios Comunitarios, Sociales y Personales</v>
          </cell>
          <cell r="D189">
            <v>3.0303030303030304E-2</v>
          </cell>
        </row>
        <row r="190">
          <cell r="B190" t="str">
            <v>Servicios Sociales y de Salud</v>
          </cell>
          <cell r="D190">
            <v>3.0303030303030304E-2</v>
          </cell>
        </row>
        <row r="216">
          <cell r="E216">
            <v>0.39393939393939392</v>
          </cell>
        </row>
        <row r="217">
          <cell r="E217">
            <v>0.60606060606060608</v>
          </cell>
        </row>
        <row r="252">
          <cell r="F252">
            <v>0.78787878787878785</v>
          </cell>
        </row>
        <row r="253">
          <cell r="F253">
            <v>0.21212121212121213</v>
          </cell>
        </row>
        <row r="308">
          <cell r="C308">
            <v>0</v>
          </cell>
        </row>
        <row r="309">
          <cell r="C309">
            <v>0</v>
          </cell>
        </row>
        <row r="310">
          <cell r="C310">
            <v>0.12121212121212122</v>
          </cell>
        </row>
        <row r="311">
          <cell r="C311">
            <v>0.21212121212121213</v>
          </cell>
        </row>
        <row r="312">
          <cell r="C312">
            <v>0.66666666666666663</v>
          </cell>
        </row>
        <row r="332">
          <cell r="B332" t="str">
            <v>Si</v>
          </cell>
          <cell r="C332">
            <v>0.87878787878787878</v>
          </cell>
        </row>
        <row r="333">
          <cell r="B333" t="str">
            <v>No</v>
          </cell>
          <cell r="C333">
            <v>0.12121212121212122</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tabSelected="1" zoomScaleNormal="100" workbookViewId="0">
      <selection activeCell="D13" sqref="D13"/>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61" t="s">
        <v>0</v>
      </c>
      <c r="C46" s="61"/>
      <c r="D46" s="61"/>
      <c r="E46" s="61"/>
      <c r="F46" s="61"/>
      <c r="G46" s="61"/>
      <c r="H46" s="61"/>
      <c r="I46" s="61"/>
      <c r="J46" s="61"/>
      <c r="K46" s="61"/>
      <c r="L46" s="61"/>
      <c r="M46" s="61"/>
      <c r="N46" s="61"/>
      <c r="O46" s="61"/>
    </row>
    <row r="47" spans="2:18" ht="409.6" customHeight="1">
      <c r="B47" s="62" t="s">
        <v>197</v>
      </c>
      <c r="C47" s="62"/>
      <c r="D47" s="62"/>
      <c r="E47" s="62"/>
      <c r="F47" s="62"/>
      <c r="G47" s="62"/>
      <c r="H47" s="62"/>
      <c r="I47" s="62"/>
      <c r="J47" s="62"/>
      <c r="K47" s="62"/>
      <c r="L47" s="62"/>
      <c r="M47" s="62"/>
      <c r="N47" s="62"/>
      <c r="O47" s="62"/>
      <c r="R47" s="3"/>
    </row>
    <row r="49" spans="2:15" ht="36.75" customHeight="1">
      <c r="B49" s="4" t="s">
        <v>1</v>
      </c>
    </row>
    <row r="50" spans="2:15" ht="14.45" customHeight="1">
      <c r="B50" s="63" t="s">
        <v>195</v>
      </c>
      <c r="C50" s="64"/>
      <c r="D50" s="64"/>
      <c r="E50" s="64"/>
      <c r="F50" s="64"/>
      <c r="G50" s="64"/>
      <c r="H50" s="64"/>
      <c r="I50" s="64"/>
      <c r="J50" s="64"/>
      <c r="K50" s="64"/>
      <c r="L50" s="64"/>
      <c r="M50" s="64"/>
      <c r="N50" s="64"/>
    </row>
    <row r="51" spans="2:15" ht="14.45" customHeight="1">
      <c r="B51" s="64"/>
      <c r="C51" s="64"/>
      <c r="D51" s="64"/>
      <c r="E51" s="64"/>
      <c r="F51" s="64"/>
      <c r="G51" s="64"/>
      <c r="H51" s="64"/>
      <c r="I51" s="64"/>
      <c r="J51" s="64"/>
      <c r="K51" s="64"/>
      <c r="L51" s="64"/>
      <c r="M51" s="64"/>
      <c r="N51" s="64"/>
    </row>
    <row r="52" spans="2:15" ht="14.45" customHeight="1">
      <c r="B52" s="64"/>
      <c r="C52" s="64"/>
      <c r="D52" s="64"/>
      <c r="E52" s="64"/>
      <c r="F52" s="64"/>
      <c r="G52" s="64"/>
      <c r="H52" s="64"/>
      <c r="I52" s="64"/>
      <c r="J52" s="64"/>
      <c r="K52" s="64"/>
      <c r="L52" s="64"/>
      <c r="M52" s="64"/>
      <c r="N52" s="64"/>
    </row>
    <row r="53" spans="2:15" ht="14.45" customHeight="1">
      <c r="B53" s="64"/>
      <c r="C53" s="64"/>
      <c r="D53" s="64"/>
      <c r="E53" s="64"/>
      <c r="F53" s="64"/>
      <c r="G53" s="64"/>
      <c r="H53" s="64"/>
      <c r="I53" s="64"/>
      <c r="J53" s="64"/>
      <c r="K53" s="64"/>
      <c r="L53" s="64"/>
      <c r="M53" s="64"/>
      <c r="N53" s="64"/>
    </row>
    <row r="54" spans="2:15" ht="14.45" customHeight="1">
      <c r="B54" s="64"/>
      <c r="C54" s="64"/>
      <c r="D54" s="64"/>
      <c r="E54" s="64"/>
      <c r="F54" s="64"/>
      <c r="G54" s="64"/>
      <c r="H54" s="64"/>
      <c r="I54" s="64"/>
      <c r="J54" s="64"/>
      <c r="K54" s="64"/>
      <c r="L54" s="64"/>
      <c r="M54" s="64"/>
      <c r="N54" s="64"/>
    </row>
    <row r="55" spans="2:15" ht="14.45" customHeight="1">
      <c r="B55" s="64"/>
      <c r="C55" s="64"/>
      <c r="D55" s="64"/>
      <c r="E55" s="64"/>
      <c r="F55" s="64"/>
      <c r="G55" s="64"/>
      <c r="H55" s="64"/>
      <c r="I55" s="64"/>
      <c r="J55" s="64"/>
      <c r="K55" s="64"/>
      <c r="L55" s="64"/>
      <c r="M55" s="64"/>
      <c r="N55" s="64"/>
    </row>
    <row r="56" spans="2:15" ht="14.45" customHeight="1">
      <c r="B56" s="64"/>
      <c r="C56" s="64"/>
      <c r="D56" s="64"/>
      <c r="E56" s="64"/>
      <c r="F56" s="64"/>
      <c r="G56" s="64"/>
      <c r="H56" s="64"/>
      <c r="I56" s="64"/>
      <c r="J56" s="64"/>
      <c r="K56" s="64"/>
      <c r="L56" s="64"/>
      <c r="M56" s="64"/>
      <c r="N56" s="64"/>
    </row>
    <row r="57" spans="2:15" ht="14.45" customHeight="1">
      <c r="B57" s="64"/>
      <c r="C57" s="64"/>
      <c r="D57" s="64"/>
      <c r="E57" s="64"/>
      <c r="F57" s="64"/>
      <c r="G57" s="64"/>
      <c r="H57" s="64"/>
      <c r="I57" s="64"/>
      <c r="J57" s="64"/>
      <c r="K57" s="64"/>
      <c r="L57" s="64"/>
      <c r="M57" s="64"/>
      <c r="N57" s="64"/>
    </row>
    <row r="58" spans="2:15" ht="14.45" customHeight="1">
      <c r="B58" s="64"/>
      <c r="C58" s="64"/>
      <c r="D58" s="64"/>
      <c r="E58" s="64"/>
      <c r="F58" s="64"/>
      <c r="G58" s="64"/>
      <c r="H58" s="64"/>
      <c r="I58" s="64"/>
      <c r="J58" s="64"/>
      <c r="K58" s="64"/>
      <c r="L58" s="64"/>
      <c r="M58" s="64"/>
      <c r="N58" s="64"/>
    </row>
    <row r="59" spans="2:15" ht="54" customHeight="1">
      <c r="B59" s="64"/>
      <c r="C59" s="64"/>
      <c r="D59" s="64"/>
      <c r="E59" s="64"/>
      <c r="F59" s="64"/>
      <c r="G59" s="64"/>
      <c r="H59" s="64"/>
      <c r="I59" s="64"/>
      <c r="J59" s="64"/>
      <c r="K59" s="64"/>
      <c r="L59" s="64"/>
      <c r="M59" s="64"/>
      <c r="N59" s="64"/>
    </row>
    <row r="61" spans="2:15" ht="132.75" customHeight="1">
      <c r="B61" s="65" t="s">
        <v>196</v>
      </c>
      <c r="C61" s="66"/>
      <c r="D61" s="66"/>
      <c r="E61" s="66"/>
      <c r="F61" s="66"/>
      <c r="G61" s="66"/>
      <c r="H61" s="66"/>
      <c r="I61" s="66"/>
      <c r="J61" s="66"/>
      <c r="K61" s="66"/>
      <c r="L61" s="66"/>
      <c r="M61" s="66"/>
      <c r="N61" s="66"/>
      <c r="O61" s="66"/>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E2FF0-0562-4A47-A982-75F54EB80A1B}">
  <dimension ref="B10:R461"/>
  <sheetViews>
    <sheetView workbookViewId="0">
      <selection activeCell="E10" sqref="E10"/>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72" t="s">
        <v>222</v>
      </c>
      <c r="C12" s="72"/>
      <c r="D12" s="72"/>
      <c r="E12" s="72"/>
      <c r="F12" s="72"/>
    </row>
    <row r="13" spans="2:6">
      <c r="B13" s="5" t="s">
        <v>3</v>
      </c>
    </row>
    <row r="14" spans="2:6">
      <c r="B14" s="5"/>
    </row>
    <row r="15" spans="2:6">
      <c r="B15" s="5"/>
    </row>
    <row r="16" spans="2:6">
      <c r="B16" s="5"/>
    </row>
    <row r="17" spans="2:2">
      <c r="B17" s="5"/>
    </row>
    <row r="18" spans="2:2">
      <c r="B18" s="5"/>
    </row>
    <row r="28" spans="2:2" ht="123" customHeight="1"/>
    <row r="29" spans="2:2" ht="21">
      <c r="B29" s="6" t="s">
        <v>223</v>
      </c>
    </row>
    <row r="30" spans="2:2" ht="21">
      <c r="B30" s="6" t="s">
        <v>224</v>
      </c>
    </row>
    <row r="32" spans="2:2" ht="15.75">
      <c r="B32" s="7" t="s">
        <v>4</v>
      </c>
    </row>
    <row r="34" spans="2:7">
      <c r="B34" s="8" t="s">
        <v>4</v>
      </c>
      <c r="C34" s="59" t="s">
        <v>5</v>
      </c>
      <c r="D34" s="59" t="s">
        <v>6</v>
      </c>
      <c r="F34" s="8" t="s">
        <v>4</v>
      </c>
      <c r="G34" s="59" t="s">
        <v>6</v>
      </c>
    </row>
    <row r="35" spans="2:7">
      <c r="B35" s="9" t="s">
        <v>7</v>
      </c>
      <c r="C35" s="28">
        <v>12</v>
      </c>
      <c r="D35" s="10">
        <f>C35/$C$37</f>
        <v>0.36363636363636365</v>
      </c>
      <c r="F35" s="9" t="s">
        <v>7</v>
      </c>
      <c r="G35" s="10">
        <f>D35</f>
        <v>0.36363636363636365</v>
      </c>
    </row>
    <row r="36" spans="2:7">
      <c r="B36" s="9" t="s">
        <v>8</v>
      </c>
      <c r="C36" s="28">
        <v>21</v>
      </c>
      <c r="D36" s="10">
        <f t="shared" ref="D36:D37" si="0">C36/$C$37</f>
        <v>0.63636363636363635</v>
      </c>
      <c r="F36" s="9" t="s">
        <v>8</v>
      </c>
      <c r="G36" s="10">
        <f>D36</f>
        <v>0.63636363636363635</v>
      </c>
    </row>
    <row r="37" spans="2:7">
      <c r="B37" s="9" t="s">
        <v>9</v>
      </c>
      <c r="C37" s="29">
        <f>SUM(C35:C36)</f>
        <v>33</v>
      </c>
      <c r="D37" s="10">
        <f t="shared" si="0"/>
        <v>1</v>
      </c>
      <c r="F37" s="9" t="s">
        <v>9</v>
      </c>
      <c r="G37" s="10">
        <f>D37</f>
        <v>1</v>
      </c>
    </row>
    <row r="57" spans="2:7" ht="15.75">
      <c r="B57" s="7" t="s">
        <v>10</v>
      </c>
    </row>
    <row r="59" spans="2:7">
      <c r="B59" s="8" t="s">
        <v>10</v>
      </c>
      <c r="C59" s="59" t="s">
        <v>5</v>
      </c>
      <c r="D59" s="59" t="s">
        <v>6</v>
      </c>
      <c r="F59" s="8" t="s">
        <v>10</v>
      </c>
      <c r="G59" s="59" t="s">
        <v>6</v>
      </c>
    </row>
    <row r="60" spans="2:7">
      <c r="B60" s="9" t="s">
        <v>11</v>
      </c>
      <c r="C60" s="28">
        <v>12</v>
      </c>
      <c r="D60" s="10">
        <f>C60/$C$37</f>
        <v>0.36363636363636365</v>
      </c>
      <c r="F60" s="9" t="s">
        <v>11</v>
      </c>
      <c r="G60" s="10">
        <f>D60</f>
        <v>0.36363636363636365</v>
      </c>
    </row>
    <row r="61" spans="2:7">
      <c r="B61" s="9" t="s">
        <v>12</v>
      </c>
      <c r="C61" s="28">
        <v>16</v>
      </c>
      <c r="D61" s="10">
        <f t="shared" ref="D61:D63" si="1">C61/$C$37</f>
        <v>0.48484848484848486</v>
      </c>
      <c r="F61" s="9" t="s">
        <v>12</v>
      </c>
      <c r="G61" s="10">
        <f>D61</f>
        <v>0.48484848484848486</v>
      </c>
    </row>
    <row r="62" spans="2:7">
      <c r="B62" s="9" t="s">
        <v>13</v>
      </c>
      <c r="C62" s="28">
        <v>5</v>
      </c>
      <c r="D62" s="10">
        <f t="shared" si="1"/>
        <v>0.15151515151515152</v>
      </c>
      <c r="F62" s="9" t="s">
        <v>14</v>
      </c>
      <c r="G62" s="10">
        <f>D62</f>
        <v>0.15151515151515152</v>
      </c>
    </row>
    <row r="63" spans="2:7">
      <c r="B63" s="9" t="s">
        <v>9</v>
      </c>
      <c r="C63" s="29">
        <f>SUM(C60:C62)</f>
        <v>33</v>
      </c>
      <c r="D63" s="10">
        <f t="shared" si="1"/>
        <v>1</v>
      </c>
      <c r="F63" s="9" t="s">
        <v>9</v>
      </c>
      <c r="G63" s="10">
        <f>D63</f>
        <v>1</v>
      </c>
    </row>
    <row r="83" spans="2:7" ht="15.75">
      <c r="B83" s="7" t="s">
        <v>15</v>
      </c>
    </row>
    <row r="85" spans="2:7">
      <c r="B85" s="8" t="s">
        <v>16</v>
      </c>
      <c r="C85" s="59" t="s">
        <v>5</v>
      </c>
      <c r="D85" s="59" t="s">
        <v>6</v>
      </c>
      <c r="F85" s="8" t="s">
        <v>16</v>
      </c>
      <c r="G85" s="59" t="s">
        <v>6</v>
      </c>
    </row>
    <row r="86" spans="2:7">
      <c r="B86" s="30">
        <v>0</v>
      </c>
      <c r="C86" s="28">
        <v>11</v>
      </c>
      <c r="D86" s="10">
        <f>C86/$C$37</f>
        <v>0.33333333333333331</v>
      </c>
      <c r="F86" s="30">
        <v>0</v>
      </c>
      <c r="G86" s="10">
        <f>D86</f>
        <v>0.33333333333333331</v>
      </c>
    </row>
    <row r="87" spans="2:7">
      <c r="B87" s="30">
        <v>1</v>
      </c>
      <c r="C87" s="28">
        <v>11</v>
      </c>
      <c r="D87" s="10">
        <f t="shared" ref="D87:D90" si="2">C87/$C$37</f>
        <v>0.33333333333333331</v>
      </c>
      <c r="F87" s="30">
        <v>1</v>
      </c>
      <c r="G87" s="10">
        <f>D87</f>
        <v>0.33333333333333331</v>
      </c>
    </row>
    <row r="88" spans="2:7">
      <c r="B88" s="30">
        <v>2</v>
      </c>
      <c r="C88" s="28">
        <v>10</v>
      </c>
      <c r="D88" s="10">
        <f t="shared" si="2"/>
        <v>0.30303030303030304</v>
      </c>
      <c r="F88" s="30">
        <v>2</v>
      </c>
      <c r="G88" s="10">
        <f>D88</f>
        <v>0.30303030303030304</v>
      </c>
    </row>
    <row r="89" spans="2:7">
      <c r="B89" s="54" t="s">
        <v>17</v>
      </c>
      <c r="C89" s="28">
        <v>1</v>
      </c>
      <c r="D89" s="10">
        <f t="shared" si="2"/>
        <v>3.0303030303030304E-2</v>
      </c>
      <c r="F89" s="54" t="s">
        <v>17</v>
      </c>
      <c r="G89" s="10">
        <f>D89</f>
        <v>3.0303030303030304E-2</v>
      </c>
    </row>
    <row r="90" spans="2:7">
      <c r="B90" s="30" t="s">
        <v>9</v>
      </c>
      <c r="C90" s="29">
        <f>SUM(C86:C89)</f>
        <v>33</v>
      </c>
      <c r="D90" s="10">
        <f t="shared" si="2"/>
        <v>1</v>
      </c>
      <c r="F90" s="9" t="s">
        <v>9</v>
      </c>
      <c r="G90" s="10">
        <f>D90</f>
        <v>1</v>
      </c>
    </row>
    <row r="110" spans="2:2" ht="15.75">
      <c r="B110" s="7" t="s">
        <v>18</v>
      </c>
    </row>
    <row r="111" spans="2:2" ht="15.75">
      <c r="B111" s="7"/>
    </row>
    <row r="113" spans="2:12" ht="84" customHeight="1">
      <c r="B113" s="73" t="s">
        <v>19</v>
      </c>
      <c r="C113" s="73"/>
      <c r="D113" s="73"/>
      <c r="E113" s="74" t="s">
        <v>5</v>
      </c>
      <c r="F113" s="74"/>
      <c r="H113" s="73" t="s">
        <v>20</v>
      </c>
      <c r="I113" s="73"/>
      <c r="J113" s="73"/>
      <c r="K113" s="74" t="s">
        <v>5</v>
      </c>
      <c r="L113" s="74"/>
    </row>
    <row r="114" spans="2:12">
      <c r="B114" s="69" t="s">
        <v>21</v>
      </c>
      <c r="C114" s="69"/>
      <c r="D114" s="69"/>
      <c r="E114" s="70">
        <v>30</v>
      </c>
      <c r="F114" s="70"/>
      <c r="H114" s="71" t="s">
        <v>22</v>
      </c>
      <c r="I114" s="71"/>
      <c r="J114" s="71"/>
      <c r="K114" s="67">
        <v>30</v>
      </c>
      <c r="L114" s="68"/>
    </row>
    <row r="115" spans="2:12">
      <c r="B115" s="69" t="s">
        <v>23</v>
      </c>
      <c r="C115" s="69"/>
      <c r="D115" s="69"/>
      <c r="E115" s="70">
        <v>1</v>
      </c>
      <c r="F115" s="70"/>
      <c r="H115" s="71" t="s">
        <v>24</v>
      </c>
      <c r="I115" s="71"/>
      <c r="J115" s="71"/>
      <c r="K115" s="67">
        <v>1</v>
      </c>
      <c r="L115" s="68"/>
    </row>
    <row r="116" spans="2:12">
      <c r="B116" s="69" t="s">
        <v>25</v>
      </c>
      <c r="C116" s="69"/>
      <c r="D116" s="69"/>
      <c r="E116" s="70">
        <v>1</v>
      </c>
      <c r="F116" s="70"/>
      <c r="H116" s="71" t="s">
        <v>26</v>
      </c>
      <c r="I116" s="71"/>
      <c r="J116" s="71"/>
      <c r="K116" s="67">
        <v>2</v>
      </c>
      <c r="L116" s="68"/>
    </row>
    <row r="117" spans="2:12">
      <c r="B117" s="69" t="s">
        <v>27</v>
      </c>
      <c r="C117" s="69"/>
      <c r="D117" s="69"/>
      <c r="E117" s="70">
        <v>0</v>
      </c>
      <c r="F117" s="70"/>
      <c r="H117" s="108"/>
      <c r="I117" s="108"/>
      <c r="J117" s="108"/>
      <c r="K117" s="109"/>
      <c r="L117" s="109"/>
    </row>
    <row r="118" spans="2:12">
      <c r="B118" s="69" t="s">
        <v>28</v>
      </c>
      <c r="C118" s="69"/>
      <c r="D118" s="69"/>
      <c r="E118" s="70">
        <v>0</v>
      </c>
      <c r="F118" s="70"/>
      <c r="H118" s="108"/>
      <c r="I118" s="108"/>
      <c r="J118" s="108"/>
      <c r="K118" s="109"/>
      <c r="L118" s="109"/>
    </row>
    <row r="119" spans="2:12">
      <c r="B119" s="69" t="s">
        <v>29</v>
      </c>
      <c r="C119" s="69"/>
      <c r="D119" s="69"/>
      <c r="E119" s="70">
        <v>1</v>
      </c>
      <c r="F119" s="70"/>
      <c r="H119" s="108"/>
      <c r="I119" s="108"/>
      <c r="J119" s="108"/>
      <c r="K119" s="109"/>
      <c r="L119" s="109"/>
    </row>
    <row r="120" spans="2:12">
      <c r="B120" s="110"/>
      <c r="C120" s="110"/>
      <c r="D120" s="110"/>
      <c r="E120" s="109"/>
      <c r="F120" s="109"/>
      <c r="H120" s="108"/>
      <c r="I120" s="108"/>
      <c r="J120" s="108"/>
      <c r="K120" s="109"/>
      <c r="L120" s="109"/>
    </row>
    <row r="122" spans="2:12">
      <c r="B122" s="78" t="s">
        <v>30</v>
      </c>
      <c r="C122" s="78"/>
      <c r="D122" s="78"/>
      <c r="E122" s="78" t="s">
        <v>6</v>
      </c>
      <c r="F122" s="78"/>
      <c r="H122" s="78" t="s">
        <v>31</v>
      </c>
      <c r="I122" s="78"/>
      <c r="J122" s="78"/>
      <c r="K122" s="79" t="s">
        <v>6</v>
      </c>
      <c r="L122" s="80"/>
    </row>
    <row r="123" spans="2:12">
      <c r="B123" s="69" t="s">
        <v>21</v>
      </c>
      <c r="C123" s="69"/>
      <c r="D123" s="69"/>
      <c r="E123" s="75">
        <f>E114/$C$37</f>
        <v>0.90909090909090906</v>
      </c>
      <c r="F123" s="75"/>
      <c r="H123" s="69" t="s">
        <v>32</v>
      </c>
      <c r="I123" s="69"/>
      <c r="J123" s="69"/>
      <c r="K123" s="76">
        <f>K114/$C$37</f>
        <v>0.90909090909090906</v>
      </c>
      <c r="L123" s="77"/>
    </row>
    <row r="124" spans="2:12">
      <c r="B124" s="69" t="s">
        <v>23</v>
      </c>
      <c r="C124" s="69"/>
      <c r="D124" s="69"/>
      <c r="E124" s="75">
        <f t="shared" ref="E124:E128" si="3">E115/$C$37</f>
        <v>3.0303030303030304E-2</v>
      </c>
      <c r="F124" s="75"/>
      <c r="H124" s="71" t="s">
        <v>33</v>
      </c>
      <c r="I124" s="71"/>
      <c r="J124" s="71"/>
      <c r="K124" s="76">
        <f t="shared" ref="K124:K125" si="4">K115/$C$37</f>
        <v>3.0303030303030304E-2</v>
      </c>
      <c r="L124" s="77"/>
    </row>
    <row r="125" spans="2:12">
      <c r="B125" s="69" t="s">
        <v>25</v>
      </c>
      <c r="C125" s="69"/>
      <c r="D125" s="69"/>
      <c r="E125" s="75">
        <f t="shared" si="3"/>
        <v>3.0303030303030304E-2</v>
      </c>
      <c r="F125" s="75"/>
      <c r="H125" s="71" t="s">
        <v>26</v>
      </c>
      <c r="I125" s="71"/>
      <c r="J125" s="71"/>
      <c r="K125" s="76">
        <f t="shared" si="4"/>
        <v>6.0606060606060608E-2</v>
      </c>
      <c r="L125" s="77"/>
    </row>
    <row r="126" spans="2:12">
      <c r="B126" s="69" t="s">
        <v>27</v>
      </c>
      <c r="C126" s="69"/>
      <c r="D126" s="69"/>
      <c r="E126" s="75">
        <f t="shared" si="3"/>
        <v>0</v>
      </c>
      <c r="F126" s="75"/>
    </row>
    <row r="127" spans="2:12">
      <c r="B127" s="69" t="s">
        <v>28</v>
      </c>
      <c r="C127" s="69"/>
      <c r="D127" s="69"/>
      <c r="E127" s="75">
        <f t="shared" si="3"/>
        <v>0</v>
      </c>
      <c r="F127" s="75"/>
    </row>
    <row r="128" spans="2:12">
      <c r="B128" s="69" t="s">
        <v>29</v>
      </c>
      <c r="C128" s="69"/>
      <c r="D128" s="69"/>
      <c r="E128" s="75">
        <f t="shared" si="3"/>
        <v>3.0303030303030304E-2</v>
      </c>
      <c r="F128" s="75"/>
    </row>
    <row r="150" spans="2:18" ht="15.75">
      <c r="B150" s="7" t="s">
        <v>34</v>
      </c>
    </row>
    <row r="152" spans="2:18" ht="60">
      <c r="B152" s="32" t="s">
        <v>35</v>
      </c>
      <c r="C152" s="32" t="s">
        <v>36</v>
      </c>
      <c r="D152" s="32" t="s">
        <v>37</v>
      </c>
      <c r="E152" s="32" t="s">
        <v>38</v>
      </c>
      <c r="F152" s="60" t="s">
        <v>39</v>
      </c>
      <c r="G152" s="60" t="s">
        <v>40</v>
      </c>
      <c r="H152" s="60" t="s">
        <v>41</v>
      </c>
      <c r="I152" s="60" t="s">
        <v>42</v>
      </c>
      <c r="J152" s="60" t="s">
        <v>43</v>
      </c>
      <c r="K152" s="60" t="s">
        <v>44</v>
      </c>
      <c r="L152" s="60" t="s">
        <v>45</v>
      </c>
      <c r="M152" s="60" t="s">
        <v>46</v>
      </c>
      <c r="N152" s="60" t="s">
        <v>47</v>
      </c>
      <c r="O152" s="60" t="s">
        <v>48</v>
      </c>
      <c r="P152" s="60" t="s">
        <v>49</v>
      </c>
      <c r="Q152" s="60" t="s">
        <v>50</v>
      </c>
      <c r="R152" s="60" t="s">
        <v>51</v>
      </c>
    </row>
    <row r="153" spans="2:18">
      <c r="B153" s="13" t="s">
        <v>225</v>
      </c>
      <c r="C153" s="13" t="s">
        <v>226</v>
      </c>
      <c r="D153" s="13" t="s">
        <v>227</v>
      </c>
      <c r="E153" s="13" t="s">
        <v>228</v>
      </c>
      <c r="F153" s="13" t="s">
        <v>132</v>
      </c>
      <c r="G153" s="13" t="s">
        <v>199</v>
      </c>
      <c r="H153" s="13" t="s">
        <v>128</v>
      </c>
      <c r="I153" s="13" t="s">
        <v>133</v>
      </c>
      <c r="J153" s="13" t="s">
        <v>32</v>
      </c>
      <c r="K153" s="13" t="s">
        <v>123</v>
      </c>
      <c r="L153" s="13" t="s">
        <v>129</v>
      </c>
      <c r="M153" s="13" t="s">
        <v>229</v>
      </c>
      <c r="N153" s="13" t="s">
        <v>230</v>
      </c>
      <c r="O153" s="13" t="s">
        <v>231</v>
      </c>
      <c r="P153" s="13" t="s">
        <v>232</v>
      </c>
      <c r="Q153" s="13" t="s">
        <v>233</v>
      </c>
      <c r="R153" s="13" t="s">
        <v>139</v>
      </c>
    </row>
    <row r="154" spans="2:18">
      <c r="B154" s="13" t="s">
        <v>234</v>
      </c>
      <c r="C154" s="13" t="s">
        <v>235</v>
      </c>
      <c r="D154" s="13">
        <v>3137300</v>
      </c>
      <c r="E154" s="13" t="s">
        <v>203</v>
      </c>
      <c r="F154" s="13" t="s">
        <v>132</v>
      </c>
      <c r="G154" s="13" t="s">
        <v>54</v>
      </c>
      <c r="H154" s="13" t="s">
        <v>128</v>
      </c>
      <c r="I154" s="13" t="s">
        <v>142</v>
      </c>
      <c r="J154" s="13" t="s">
        <v>32</v>
      </c>
      <c r="K154" s="13" t="s">
        <v>123</v>
      </c>
      <c r="L154" s="13" t="s">
        <v>202</v>
      </c>
      <c r="M154" s="13" t="s">
        <v>236</v>
      </c>
      <c r="N154" s="13" t="s">
        <v>136</v>
      </c>
      <c r="O154" s="13" t="s">
        <v>237</v>
      </c>
      <c r="P154" s="13" t="s">
        <v>238</v>
      </c>
      <c r="Q154" s="13" t="s">
        <v>138</v>
      </c>
      <c r="R154" s="13" t="s">
        <v>160</v>
      </c>
    </row>
    <row r="155" spans="2:18">
      <c r="B155" s="13" t="s">
        <v>140</v>
      </c>
      <c r="C155" s="13" t="s">
        <v>140</v>
      </c>
      <c r="D155" s="13" t="s">
        <v>140</v>
      </c>
      <c r="E155" s="13" t="s">
        <v>140</v>
      </c>
      <c r="F155" s="13" t="s">
        <v>140</v>
      </c>
      <c r="G155" s="13" t="s">
        <v>140</v>
      </c>
      <c r="H155" s="13" t="s">
        <v>140</v>
      </c>
      <c r="I155" s="13" t="s">
        <v>140</v>
      </c>
      <c r="J155" s="13" t="s">
        <v>140</v>
      </c>
      <c r="K155" s="13" t="s">
        <v>140</v>
      </c>
      <c r="L155" s="13" t="s">
        <v>140</v>
      </c>
      <c r="M155" s="13" t="s">
        <v>140</v>
      </c>
      <c r="N155" s="13" t="s">
        <v>140</v>
      </c>
      <c r="O155" s="13" t="s">
        <v>140</v>
      </c>
      <c r="P155" s="13" t="s">
        <v>140</v>
      </c>
      <c r="Q155" s="13" t="s">
        <v>140</v>
      </c>
      <c r="R155" s="13" t="s">
        <v>140</v>
      </c>
    </row>
    <row r="156" spans="2:18">
      <c r="B156" s="13" t="s">
        <v>239</v>
      </c>
      <c r="C156" s="13" t="s">
        <v>240</v>
      </c>
      <c r="D156" s="13">
        <v>3422206</v>
      </c>
      <c r="E156" s="13" t="s">
        <v>241</v>
      </c>
      <c r="F156" s="13" t="s">
        <v>132</v>
      </c>
      <c r="G156" s="13" t="s">
        <v>54</v>
      </c>
      <c r="H156" s="13" t="s">
        <v>128</v>
      </c>
      <c r="I156" s="13" t="s">
        <v>133</v>
      </c>
      <c r="J156" s="13" t="s">
        <v>32</v>
      </c>
      <c r="K156" s="13" t="s">
        <v>123</v>
      </c>
      <c r="L156" s="13" t="s">
        <v>153</v>
      </c>
      <c r="M156" s="13" t="s">
        <v>54</v>
      </c>
      <c r="N156" s="13" t="s">
        <v>152</v>
      </c>
      <c r="O156" s="13" t="s">
        <v>137</v>
      </c>
      <c r="P156" s="13" t="s">
        <v>130</v>
      </c>
      <c r="Q156" s="13" t="s">
        <v>205</v>
      </c>
      <c r="R156" s="13" t="s">
        <v>139</v>
      </c>
    </row>
    <row r="157" spans="2:18">
      <c r="B157" s="13" t="s">
        <v>242</v>
      </c>
      <c r="C157" s="13" t="s">
        <v>243</v>
      </c>
      <c r="D157" s="13" t="s">
        <v>244</v>
      </c>
      <c r="E157" s="13" t="s">
        <v>245</v>
      </c>
      <c r="F157" s="13" t="s">
        <v>132</v>
      </c>
      <c r="G157" s="13" t="s">
        <v>54</v>
      </c>
      <c r="H157" s="13" t="s">
        <v>128</v>
      </c>
      <c r="I157" s="13" t="s">
        <v>133</v>
      </c>
      <c r="J157" s="13" t="s">
        <v>32</v>
      </c>
      <c r="K157" s="13" t="s">
        <v>123</v>
      </c>
      <c r="L157" s="13" t="s">
        <v>153</v>
      </c>
      <c r="M157" s="13" t="s">
        <v>54</v>
      </c>
      <c r="N157" s="13" t="s">
        <v>136</v>
      </c>
      <c r="O157" s="13" t="s">
        <v>137</v>
      </c>
      <c r="P157" s="13" t="s">
        <v>206</v>
      </c>
      <c r="Q157" s="13" t="s">
        <v>207</v>
      </c>
      <c r="R157" s="13" t="s">
        <v>139</v>
      </c>
    </row>
    <row r="158" spans="2:18">
      <c r="B158" s="13" t="s">
        <v>246</v>
      </c>
      <c r="C158" s="13" t="s">
        <v>247</v>
      </c>
      <c r="D158" s="13">
        <v>3216237374</v>
      </c>
      <c r="E158" s="13" t="s">
        <v>248</v>
      </c>
      <c r="F158" s="13" t="s">
        <v>249</v>
      </c>
      <c r="G158" s="13" t="s">
        <v>53</v>
      </c>
      <c r="H158" s="13" t="s">
        <v>144</v>
      </c>
      <c r="I158" s="13" t="s">
        <v>133</v>
      </c>
      <c r="J158" s="13" t="s">
        <v>58</v>
      </c>
      <c r="K158" s="13" t="s">
        <v>164</v>
      </c>
      <c r="L158" s="13" t="s">
        <v>147</v>
      </c>
      <c r="M158" s="13" t="s">
        <v>250</v>
      </c>
      <c r="N158" s="13" t="s">
        <v>250</v>
      </c>
      <c r="O158" s="13" t="s">
        <v>250</v>
      </c>
      <c r="P158" s="13" t="s">
        <v>130</v>
      </c>
      <c r="Q158" s="13" t="s">
        <v>220</v>
      </c>
      <c r="R158" s="13" t="s">
        <v>139</v>
      </c>
    </row>
    <row r="159" spans="2:18">
      <c r="B159" s="13" t="s">
        <v>251</v>
      </c>
      <c r="C159" s="13" t="s">
        <v>252</v>
      </c>
      <c r="D159" s="13" t="s">
        <v>253</v>
      </c>
      <c r="E159" s="13" t="s">
        <v>254</v>
      </c>
      <c r="F159" s="13" t="s">
        <v>132</v>
      </c>
      <c r="G159" s="13" t="s">
        <v>54</v>
      </c>
      <c r="H159" s="13" t="s">
        <v>128</v>
      </c>
      <c r="I159" s="13" t="s">
        <v>133</v>
      </c>
      <c r="J159" s="13" t="s">
        <v>32</v>
      </c>
      <c r="K159" s="13" t="s">
        <v>123</v>
      </c>
      <c r="L159" s="13" t="s">
        <v>134</v>
      </c>
      <c r="M159" s="13" t="s">
        <v>255</v>
      </c>
      <c r="N159" s="13" t="s">
        <v>136</v>
      </c>
      <c r="O159" s="13" t="s">
        <v>150</v>
      </c>
      <c r="P159" s="13" t="s">
        <v>130</v>
      </c>
      <c r="Q159" s="13" t="s">
        <v>138</v>
      </c>
      <c r="R159" s="13" t="s">
        <v>139</v>
      </c>
    </row>
    <row r="160" spans="2:18">
      <c r="B160" s="13" t="s">
        <v>141</v>
      </c>
      <c r="C160" s="13" t="s">
        <v>256</v>
      </c>
      <c r="D160" s="13">
        <v>3137300</v>
      </c>
      <c r="E160" s="13" t="s">
        <v>257</v>
      </c>
      <c r="F160" s="13" t="s">
        <v>132</v>
      </c>
      <c r="G160" s="13" t="s">
        <v>54</v>
      </c>
      <c r="H160" s="13" t="s">
        <v>128</v>
      </c>
      <c r="I160" s="13" t="s">
        <v>142</v>
      </c>
      <c r="J160" s="13" t="s">
        <v>32</v>
      </c>
      <c r="K160" s="13" t="s">
        <v>123</v>
      </c>
      <c r="L160" s="13" t="s">
        <v>153</v>
      </c>
      <c r="M160" s="13" t="s">
        <v>258</v>
      </c>
      <c r="N160" s="13" t="s">
        <v>136</v>
      </c>
      <c r="O160" s="13" t="s">
        <v>259</v>
      </c>
      <c r="P160" s="13" t="s">
        <v>130</v>
      </c>
      <c r="Q160" s="13" t="s">
        <v>138</v>
      </c>
      <c r="R160" s="13" t="s">
        <v>139</v>
      </c>
    </row>
    <row r="161" spans="2:18">
      <c r="B161" s="13" t="s">
        <v>260</v>
      </c>
      <c r="C161" s="13" t="s">
        <v>261</v>
      </c>
      <c r="D161" s="13">
        <v>6715842</v>
      </c>
      <c r="E161" s="13" t="s">
        <v>262</v>
      </c>
      <c r="F161" s="13" t="s">
        <v>132</v>
      </c>
      <c r="G161" s="13" t="s">
        <v>54</v>
      </c>
      <c r="H161" s="13" t="s">
        <v>128</v>
      </c>
      <c r="I161" s="13" t="s">
        <v>133</v>
      </c>
      <c r="J161" s="13" t="s">
        <v>32</v>
      </c>
      <c r="K161" s="13" t="s">
        <v>123</v>
      </c>
      <c r="L161" s="13" t="s">
        <v>147</v>
      </c>
      <c r="M161" s="13" t="s">
        <v>54</v>
      </c>
      <c r="N161" s="13" t="s">
        <v>136</v>
      </c>
      <c r="O161" s="13" t="s">
        <v>137</v>
      </c>
      <c r="P161" s="13" t="s">
        <v>263</v>
      </c>
      <c r="Q161" s="13" t="s">
        <v>264</v>
      </c>
      <c r="R161" s="13" t="s">
        <v>139</v>
      </c>
    </row>
    <row r="162" spans="2:18">
      <c r="B162" s="13" t="s">
        <v>234</v>
      </c>
      <c r="C162" s="13" t="s">
        <v>265</v>
      </c>
      <c r="D162" s="13">
        <v>3137300</v>
      </c>
      <c r="E162" s="13" t="s">
        <v>257</v>
      </c>
      <c r="F162" s="13" t="s">
        <v>132</v>
      </c>
      <c r="G162" s="13" t="s">
        <v>54</v>
      </c>
      <c r="H162" s="13" t="s">
        <v>128</v>
      </c>
      <c r="I162" s="13" t="s">
        <v>142</v>
      </c>
      <c r="J162" s="13" t="s">
        <v>32</v>
      </c>
      <c r="K162" s="13" t="s">
        <v>123</v>
      </c>
      <c r="L162" s="13" t="s">
        <v>153</v>
      </c>
      <c r="M162" s="13" t="s">
        <v>258</v>
      </c>
      <c r="N162" s="13" t="s">
        <v>266</v>
      </c>
      <c r="O162" s="13" t="s">
        <v>267</v>
      </c>
      <c r="P162" s="13" t="s">
        <v>200</v>
      </c>
      <c r="Q162" s="13" t="s">
        <v>201</v>
      </c>
      <c r="R162" s="13" t="s">
        <v>160</v>
      </c>
    </row>
    <row r="163" spans="2:18">
      <c r="B163" s="13" t="s">
        <v>268</v>
      </c>
      <c r="C163" s="13" t="s">
        <v>269</v>
      </c>
      <c r="D163" s="13">
        <v>7445317</v>
      </c>
      <c r="E163" s="13" t="s">
        <v>270</v>
      </c>
      <c r="F163" s="13" t="s">
        <v>132</v>
      </c>
      <c r="G163" s="13" t="s">
        <v>54</v>
      </c>
      <c r="H163" s="13" t="s">
        <v>128</v>
      </c>
      <c r="I163" s="13" t="s">
        <v>133</v>
      </c>
      <c r="J163" s="13" t="s">
        <v>32</v>
      </c>
      <c r="K163" s="13" t="s">
        <v>123</v>
      </c>
      <c r="L163" s="13" t="s">
        <v>153</v>
      </c>
      <c r="M163" s="13" t="s">
        <v>271</v>
      </c>
      <c r="N163" s="13" t="s">
        <v>136</v>
      </c>
      <c r="O163" s="13" t="s">
        <v>150</v>
      </c>
      <c r="P163" s="13" t="s">
        <v>151</v>
      </c>
      <c r="Q163" s="13" t="s">
        <v>149</v>
      </c>
      <c r="R163" s="13" t="s">
        <v>139</v>
      </c>
    </row>
    <row r="164" spans="2:18">
      <c r="B164" s="13" t="s">
        <v>272</v>
      </c>
      <c r="C164" s="13" t="s">
        <v>273</v>
      </c>
      <c r="D164" s="13">
        <v>3212221</v>
      </c>
      <c r="E164" s="13" t="s">
        <v>274</v>
      </c>
      <c r="F164" s="13" t="s">
        <v>132</v>
      </c>
      <c r="G164" s="13" t="s">
        <v>54</v>
      </c>
      <c r="H164" s="13" t="s">
        <v>144</v>
      </c>
      <c r="I164" s="13" t="s">
        <v>142</v>
      </c>
      <c r="J164" s="13" t="s">
        <v>32</v>
      </c>
      <c r="K164" s="13" t="s">
        <v>123</v>
      </c>
      <c r="L164" s="13" t="s">
        <v>134</v>
      </c>
      <c r="M164" s="13" t="s">
        <v>54</v>
      </c>
      <c r="N164" s="13" t="s">
        <v>136</v>
      </c>
      <c r="O164" s="13" t="s">
        <v>275</v>
      </c>
      <c r="P164" s="13" t="s">
        <v>130</v>
      </c>
      <c r="Q164" s="13" t="s">
        <v>138</v>
      </c>
      <c r="R164" s="13" t="s">
        <v>139</v>
      </c>
    </row>
    <row r="165" spans="2:18">
      <c r="B165" s="13" t="s">
        <v>141</v>
      </c>
      <c r="C165" s="13" t="s">
        <v>276</v>
      </c>
      <c r="D165" s="13">
        <v>3137300</v>
      </c>
      <c r="E165" s="13" t="s">
        <v>257</v>
      </c>
      <c r="F165" s="13" t="s">
        <v>277</v>
      </c>
      <c r="G165" s="13" t="s">
        <v>54</v>
      </c>
      <c r="H165" s="13" t="s">
        <v>128</v>
      </c>
      <c r="I165" s="13" t="s">
        <v>142</v>
      </c>
      <c r="J165" s="13" t="s">
        <v>32</v>
      </c>
      <c r="K165" s="13" t="s">
        <v>123</v>
      </c>
      <c r="L165" s="13" t="s">
        <v>129</v>
      </c>
      <c r="M165" s="13" t="s">
        <v>278</v>
      </c>
      <c r="N165" s="13" t="s">
        <v>279</v>
      </c>
      <c r="O165" s="13" t="s">
        <v>280</v>
      </c>
      <c r="P165" s="13" t="s">
        <v>200</v>
      </c>
      <c r="Q165" s="13" t="s">
        <v>138</v>
      </c>
      <c r="R165" s="13" t="s">
        <v>139</v>
      </c>
    </row>
    <row r="166" spans="2:18">
      <c r="B166" s="13" t="s">
        <v>281</v>
      </c>
      <c r="C166" s="13" t="s">
        <v>282</v>
      </c>
      <c r="D166" s="13">
        <v>8842141</v>
      </c>
      <c r="E166" s="13" t="s">
        <v>283</v>
      </c>
      <c r="F166" s="13" t="s">
        <v>132</v>
      </c>
      <c r="G166" s="13" t="s">
        <v>54</v>
      </c>
      <c r="H166" s="13" t="s">
        <v>128</v>
      </c>
      <c r="I166" s="13" t="s">
        <v>133</v>
      </c>
      <c r="J166" s="13" t="s">
        <v>32</v>
      </c>
      <c r="K166" s="13" t="s">
        <v>123</v>
      </c>
      <c r="L166" s="13" t="s">
        <v>129</v>
      </c>
      <c r="M166" s="13" t="s">
        <v>284</v>
      </c>
      <c r="N166" s="13" t="s">
        <v>285</v>
      </c>
      <c r="O166" s="13" t="s">
        <v>150</v>
      </c>
      <c r="P166" s="13" t="s">
        <v>206</v>
      </c>
      <c r="Q166" s="13" t="s">
        <v>286</v>
      </c>
      <c r="R166" s="13" t="s">
        <v>139</v>
      </c>
    </row>
    <row r="167" spans="2:18">
      <c r="B167" s="13" t="s">
        <v>140</v>
      </c>
      <c r="C167" s="13" t="s">
        <v>140</v>
      </c>
      <c r="D167" s="13" t="s">
        <v>140</v>
      </c>
      <c r="E167" s="13" t="s">
        <v>140</v>
      </c>
      <c r="F167" s="13" t="s">
        <v>140</v>
      </c>
      <c r="G167" s="13" t="s">
        <v>140</v>
      </c>
      <c r="H167" s="13" t="s">
        <v>140</v>
      </c>
      <c r="I167" s="13" t="s">
        <v>140</v>
      </c>
      <c r="J167" s="13" t="s">
        <v>140</v>
      </c>
      <c r="K167" s="13" t="s">
        <v>140</v>
      </c>
      <c r="L167" s="13" t="s">
        <v>140</v>
      </c>
      <c r="M167" s="13" t="s">
        <v>140</v>
      </c>
      <c r="N167" s="13" t="s">
        <v>140</v>
      </c>
      <c r="O167" s="13" t="s">
        <v>140</v>
      </c>
      <c r="P167" s="13" t="s">
        <v>140</v>
      </c>
      <c r="Q167" s="13" t="s">
        <v>140</v>
      </c>
      <c r="R167" s="13" t="s">
        <v>140</v>
      </c>
    </row>
    <row r="168" spans="2:18">
      <c r="B168" s="13" t="s">
        <v>287</v>
      </c>
      <c r="C168" s="13" t="s">
        <v>288</v>
      </c>
      <c r="D168" s="13" t="s">
        <v>289</v>
      </c>
      <c r="E168" s="13" t="s">
        <v>290</v>
      </c>
      <c r="F168" s="13" t="s">
        <v>132</v>
      </c>
      <c r="G168" s="13" t="s">
        <v>54</v>
      </c>
      <c r="H168" s="13" t="s">
        <v>128</v>
      </c>
      <c r="I168" s="13" t="s">
        <v>142</v>
      </c>
      <c r="J168" s="13" t="s">
        <v>32</v>
      </c>
      <c r="K168" s="13" t="s">
        <v>123</v>
      </c>
      <c r="L168" s="13" t="s">
        <v>134</v>
      </c>
      <c r="M168" s="13" t="s">
        <v>136</v>
      </c>
      <c r="N168" s="13" t="s">
        <v>291</v>
      </c>
      <c r="O168" s="13" t="s">
        <v>150</v>
      </c>
      <c r="P168" s="13" t="s">
        <v>151</v>
      </c>
      <c r="Q168" s="13" t="s">
        <v>149</v>
      </c>
      <c r="R168" s="13" t="s">
        <v>160</v>
      </c>
    </row>
    <row r="169" spans="2:18">
      <c r="B169" s="13" t="s">
        <v>292</v>
      </c>
      <c r="C169" s="13" t="s">
        <v>293</v>
      </c>
      <c r="D169" s="13" t="s">
        <v>294</v>
      </c>
      <c r="E169" s="13" t="s">
        <v>213</v>
      </c>
      <c r="F169" s="13" t="s">
        <v>132</v>
      </c>
      <c r="G169" s="13" t="s">
        <v>54</v>
      </c>
      <c r="H169" s="13" t="s">
        <v>128</v>
      </c>
      <c r="I169" s="13" t="s">
        <v>142</v>
      </c>
      <c r="J169" s="13" t="s">
        <v>32</v>
      </c>
      <c r="K169" s="13" t="s">
        <v>123</v>
      </c>
      <c r="L169" s="13" t="s">
        <v>134</v>
      </c>
      <c r="M169" s="13" t="s">
        <v>122</v>
      </c>
      <c r="N169" s="13" t="s">
        <v>159</v>
      </c>
      <c r="O169" s="13" t="s">
        <v>150</v>
      </c>
      <c r="P169" s="13" t="s">
        <v>206</v>
      </c>
      <c r="Q169" s="13" t="s">
        <v>295</v>
      </c>
      <c r="R169" s="13" t="s">
        <v>139</v>
      </c>
    </row>
    <row r="170" spans="2:18">
      <c r="B170" s="13" t="s">
        <v>296</v>
      </c>
      <c r="C170" s="13" t="s">
        <v>297</v>
      </c>
      <c r="D170" s="13">
        <v>3136833566</v>
      </c>
      <c r="E170" s="13" t="s">
        <v>298</v>
      </c>
      <c r="F170" s="13" t="s">
        <v>132</v>
      </c>
      <c r="G170" s="13" t="s">
        <v>54</v>
      </c>
      <c r="H170" s="13" t="s">
        <v>128</v>
      </c>
      <c r="I170" s="13" t="s">
        <v>133</v>
      </c>
      <c r="J170" s="13" t="s">
        <v>32</v>
      </c>
      <c r="K170" s="13" t="s">
        <v>123</v>
      </c>
      <c r="L170" s="13" t="s">
        <v>147</v>
      </c>
      <c r="M170" s="13" t="s">
        <v>299</v>
      </c>
      <c r="N170" s="13" t="s">
        <v>300</v>
      </c>
      <c r="O170" s="13" t="s">
        <v>188</v>
      </c>
      <c r="P170" s="13" t="s">
        <v>206</v>
      </c>
      <c r="Q170" s="13" t="s">
        <v>301</v>
      </c>
      <c r="R170" s="13" t="s">
        <v>139</v>
      </c>
    </row>
    <row r="171" spans="2:18">
      <c r="B171" s="13" t="s">
        <v>302</v>
      </c>
      <c r="C171" s="13" t="s">
        <v>303</v>
      </c>
      <c r="D171" s="13">
        <v>8906110</v>
      </c>
      <c r="E171" s="13" t="s">
        <v>304</v>
      </c>
      <c r="F171" s="13" t="s">
        <v>132</v>
      </c>
      <c r="G171" s="13" t="s">
        <v>54</v>
      </c>
      <c r="H171" s="13" t="s">
        <v>128</v>
      </c>
      <c r="I171" s="13" t="s">
        <v>133</v>
      </c>
      <c r="J171" s="13" t="s">
        <v>32</v>
      </c>
      <c r="K171" s="13" t="s">
        <v>123</v>
      </c>
      <c r="L171" s="13" t="s">
        <v>129</v>
      </c>
      <c r="M171" s="13" t="s">
        <v>135</v>
      </c>
      <c r="N171" s="13" t="s">
        <v>305</v>
      </c>
      <c r="O171" s="13" t="s">
        <v>306</v>
      </c>
      <c r="P171" s="13" t="s">
        <v>206</v>
      </c>
      <c r="Q171" s="13" t="s">
        <v>307</v>
      </c>
      <c r="R171" s="13" t="s">
        <v>139</v>
      </c>
    </row>
    <row r="172" spans="2:18">
      <c r="B172" s="13" t="s">
        <v>308</v>
      </c>
      <c r="C172" s="13" t="s">
        <v>309</v>
      </c>
      <c r="D172" s="13">
        <v>-3136175362</v>
      </c>
      <c r="E172" s="13" t="s">
        <v>310</v>
      </c>
      <c r="F172" s="13" t="s">
        <v>132</v>
      </c>
      <c r="G172" s="13" t="s">
        <v>54</v>
      </c>
      <c r="H172" s="13" t="s">
        <v>128</v>
      </c>
      <c r="I172" s="13" t="s">
        <v>142</v>
      </c>
      <c r="J172" s="13" t="s">
        <v>32</v>
      </c>
      <c r="K172" s="13" t="s">
        <v>123</v>
      </c>
      <c r="L172" s="13" t="s">
        <v>134</v>
      </c>
      <c r="M172" s="13" t="s">
        <v>311</v>
      </c>
      <c r="N172" s="13" t="s">
        <v>136</v>
      </c>
      <c r="O172" s="13" t="s">
        <v>312</v>
      </c>
      <c r="P172" s="13" t="s">
        <v>206</v>
      </c>
      <c r="Q172" s="13" t="s">
        <v>313</v>
      </c>
      <c r="R172" s="13" t="s">
        <v>139</v>
      </c>
    </row>
    <row r="173" spans="2:18">
      <c r="B173" s="13" t="s">
        <v>314</v>
      </c>
      <c r="C173" s="13" t="s">
        <v>315</v>
      </c>
      <c r="D173" s="13">
        <v>8842141</v>
      </c>
      <c r="E173" s="13" t="s">
        <v>316</v>
      </c>
      <c r="F173" s="13" t="s">
        <v>132</v>
      </c>
      <c r="G173" s="13" t="s">
        <v>54</v>
      </c>
      <c r="H173" s="13" t="s">
        <v>128</v>
      </c>
      <c r="I173" s="13" t="s">
        <v>133</v>
      </c>
      <c r="J173" s="13" t="s">
        <v>32</v>
      </c>
      <c r="K173" s="13" t="s">
        <v>123</v>
      </c>
      <c r="L173" s="13" t="s">
        <v>147</v>
      </c>
      <c r="M173" s="13" t="s">
        <v>317</v>
      </c>
      <c r="N173" s="13" t="s">
        <v>318</v>
      </c>
      <c r="O173" s="13" t="s">
        <v>137</v>
      </c>
      <c r="P173" s="13" t="s">
        <v>206</v>
      </c>
      <c r="Q173" s="13" t="s">
        <v>319</v>
      </c>
      <c r="R173" s="13" t="s">
        <v>139</v>
      </c>
    </row>
    <row r="174" spans="2:18">
      <c r="B174" s="13" t="s">
        <v>320</v>
      </c>
      <c r="C174" s="13" t="s">
        <v>216</v>
      </c>
      <c r="D174" s="13" t="s">
        <v>321</v>
      </c>
      <c r="E174" s="13" t="s">
        <v>213</v>
      </c>
      <c r="F174" s="13" t="s">
        <v>132</v>
      </c>
      <c r="G174" s="13" t="s">
        <v>54</v>
      </c>
      <c r="H174" s="13" t="s">
        <v>128</v>
      </c>
      <c r="I174" s="13" t="s">
        <v>161</v>
      </c>
      <c r="J174" s="13" t="s">
        <v>32</v>
      </c>
      <c r="K174" s="13" t="s">
        <v>123</v>
      </c>
      <c r="L174" s="13" t="s">
        <v>153</v>
      </c>
      <c r="M174" s="13" t="s">
        <v>158</v>
      </c>
      <c r="N174" s="13" t="s">
        <v>154</v>
      </c>
      <c r="O174" s="13" t="s">
        <v>155</v>
      </c>
      <c r="P174" s="13" t="s">
        <v>208</v>
      </c>
      <c r="Q174" s="13" t="s">
        <v>215</v>
      </c>
      <c r="R174" s="13" t="s">
        <v>143</v>
      </c>
    </row>
    <row r="175" spans="2:18">
      <c r="B175" s="13" t="s">
        <v>322</v>
      </c>
      <c r="C175" s="13" t="s">
        <v>211</v>
      </c>
      <c r="D175" s="13" t="s">
        <v>217</v>
      </c>
      <c r="E175" s="13" t="s">
        <v>323</v>
      </c>
      <c r="F175" s="13" t="s">
        <v>132</v>
      </c>
      <c r="G175" s="13" t="s">
        <v>54</v>
      </c>
      <c r="H175" s="13" t="s">
        <v>128</v>
      </c>
      <c r="I175" s="13" t="s">
        <v>133</v>
      </c>
      <c r="J175" s="13" t="s">
        <v>32</v>
      </c>
      <c r="K175" s="13" t="s">
        <v>123</v>
      </c>
      <c r="L175" s="13" t="s">
        <v>147</v>
      </c>
      <c r="M175" s="13" t="s">
        <v>54</v>
      </c>
      <c r="N175" s="13" t="s">
        <v>136</v>
      </c>
      <c r="O175" s="13" t="s">
        <v>324</v>
      </c>
      <c r="P175" s="13" t="s">
        <v>206</v>
      </c>
      <c r="Q175" s="13" t="s">
        <v>211</v>
      </c>
      <c r="R175" s="13" t="s">
        <v>139</v>
      </c>
    </row>
    <row r="176" spans="2:18">
      <c r="B176" s="13" t="s">
        <v>325</v>
      </c>
      <c r="C176" s="13" t="s">
        <v>326</v>
      </c>
      <c r="D176" s="13">
        <v>8982444</v>
      </c>
      <c r="E176" s="13" t="s">
        <v>327</v>
      </c>
      <c r="F176" s="13" t="s">
        <v>277</v>
      </c>
      <c r="G176" s="13" t="s">
        <v>54</v>
      </c>
      <c r="H176" s="13" t="s">
        <v>128</v>
      </c>
      <c r="I176" s="13" t="s">
        <v>133</v>
      </c>
      <c r="J176" s="13" t="s">
        <v>32</v>
      </c>
      <c r="K176" s="13" t="s">
        <v>123</v>
      </c>
      <c r="L176" s="13" t="s">
        <v>134</v>
      </c>
      <c r="M176" s="13" t="s">
        <v>328</v>
      </c>
      <c r="N176" s="13" t="s">
        <v>152</v>
      </c>
      <c r="O176" s="13" t="s">
        <v>188</v>
      </c>
      <c r="P176" s="13" t="s">
        <v>206</v>
      </c>
      <c r="Q176" s="13" t="s">
        <v>329</v>
      </c>
      <c r="R176" s="13" t="s">
        <v>139</v>
      </c>
    </row>
    <row r="177" spans="2:18">
      <c r="B177" s="13" t="s">
        <v>330</v>
      </c>
      <c r="C177" s="13" t="s">
        <v>331</v>
      </c>
      <c r="D177" s="13">
        <v>3104038203</v>
      </c>
      <c r="E177" s="13" t="s">
        <v>332</v>
      </c>
      <c r="F177" s="13" t="s">
        <v>132</v>
      </c>
      <c r="G177" s="13" t="s">
        <v>54</v>
      </c>
      <c r="H177" s="13" t="s">
        <v>128</v>
      </c>
      <c r="I177" s="13" t="s">
        <v>133</v>
      </c>
      <c r="J177" s="13" t="s">
        <v>32</v>
      </c>
      <c r="K177" s="13" t="s">
        <v>123</v>
      </c>
      <c r="L177" s="13" t="s">
        <v>147</v>
      </c>
      <c r="M177" s="13" t="s">
        <v>333</v>
      </c>
      <c r="N177" s="13" t="s">
        <v>136</v>
      </c>
      <c r="O177" s="13" t="s">
        <v>157</v>
      </c>
      <c r="P177" s="13" t="s">
        <v>209</v>
      </c>
      <c r="Q177" s="13" t="s">
        <v>210</v>
      </c>
      <c r="R177" s="13" t="s">
        <v>131</v>
      </c>
    </row>
    <row r="178" spans="2:18">
      <c r="B178" s="13" t="s">
        <v>334</v>
      </c>
      <c r="C178" s="13" t="s">
        <v>335</v>
      </c>
      <c r="D178" s="13">
        <v>3116218857</v>
      </c>
      <c r="E178" s="13" t="s">
        <v>336</v>
      </c>
      <c r="F178" s="13" t="s">
        <v>132</v>
      </c>
      <c r="G178" s="13" t="s">
        <v>54</v>
      </c>
      <c r="H178" s="13" t="s">
        <v>128</v>
      </c>
      <c r="I178" s="13" t="s">
        <v>133</v>
      </c>
      <c r="J178" s="13" t="s">
        <v>32</v>
      </c>
      <c r="K178" s="13" t="s">
        <v>123</v>
      </c>
      <c r="L178" s="13" t="s">
        <v>134</v>
      </c>
      <c r="M178" s="13" t="s">
        <v>135</v>
      </c>
      <c r="N178" s="13" t="s">
        <v>159</v>
      </c>
      <c r="O178" s="13" t="s">
        <v>150</v>
      </c>
      <c r="P178" s="13" t="s">
        <v>206</v>
      </c>
      <c r="Q178" s="13" t="s">
        <v>335</v>
      </c>
      <c r="R178" s="13" t="s">
        <v>139</v>
      </c>
    </row>
    <row r="179" spans="2:18">
      <c r="B179" s="13" t="s">
        <v>337</v>
      </c>
      <c r="C179" s="13" t="s">
        <v>315</v>
      </c>
      <c r="D179" s="13">
        <v>8848321</v>
      </c>
      <c r="E179" s="13" t="s">
        <v>338</v>
      </c>
      <c r="F179" s="13" t="s">
        <v>132</v>
      </c>
      <c r="G179" s="13" t="s">
        <v>54</v>
      </c>
      <c r="H179" s="13" t="s">
        <v>128</v>
      </c>
      <c r="I179" s="13" t="s">
        <v>133</v>
      </c>
      <c r="J179" s="13" t="s">
        <v>32</v>
      </c>
      <c r="K179" s="13" t="s">
        <v>123</v>
      </c>
      <c r="L179" s="13" t="s">
        <v>147</v>
      </c>
      <c r="M179" s="13" t="s">
        <v>339</v>
      </c>
      <c r="N179" s="13" t="s">
        <v>136</v>
      </c>
      <c r="O179" s="13" t="s">
        <v>165</v>
      </c>
      <c r="P179" s="13" t="s">
        <v>206</v>
      </c>
      <c r="Q179" s="13" t="s">
        <v>340</v>
      </c>
      <c r="R179" s="13" t="s">
        <v>139</v>
      </c>
    </row>
    <row r="180" spans="2:18">
      <c r="B180" s="13" t="s">
        <v>212</v>
      </c>
      <c r="C180" s="13" t="s">
        <v>341</v>
      </c>
      <c r="D180" s="13">
        <v>8658127</v>
      </c>
      <c r="E180" s="13" t="s">
        <v>342</v>
      </c>
      <c r="F180" s="13" t="s">
        <v>132</v>
      </c>
      <c r="G180" s="13" t="s">
        <v>54</v>
      </c>
      <c r="H180" s="13" t="s">
        <v>128</v>
      </c>
      <c r="I180" s="13" t="s">
        <v>161</v>
      </c>
      <c r="J180" s="13" t="s">
        <v>32</v>
      </c>
      <c r="K180" s="13" t="s">
        <v>123</v>
      </c>
      <c r="L180" s="13" t="s">
        <v>134</v>
      </c>
      <c r="M180" s="13" t="s">
        <v>343</v>
      </c>
      <c r="N180" s="13" t="s">
        <v>344</v>
      </c>
      <c r="O180" s="13" t="s">
        <v>150</v>
      </c>
      <c r="P180" s="13" t="s">
        <v>206</v>
      </c>
      <c r="Q180" s="13" t="s">
        <v>345</v>
      </c>
      <c r="R180" s="13" t="s">
        <v>139</v>
      </c>
    </row>
    <row r="181" spans="2:18">
      <c r="B181" s="13" t="s">
        <v>214</v>
      </c>
      <c r="C181" s="13" t="s">
        <v>346</v>
      </c>
      <c r="D181" s="13" t="s">
        <v>347</v>
      </c>
      <c r="E181" s="13" t="s">
        <v>213</v>
      </c>
      <c r="F181" s="13" t="s">
        <v>132</v>
      </c>
      <c r="G181" s="13" t="s">
        <v>54</v>
      </c>
      <c r="H181" s="13" t="s">
        <v>128</v>
      </c>
      <c r="I181" s="13" t="s">
        <v>161</v>
      </c>
      <c r="J181" s="13" t="s">
        <v>32</v>
      </c>
      <c r="K181" s="13" t="s">
        <v>123</v>
      </c>
      <c r="L181" s="13" t="s">
        <v>134</v>
      </c>
      <c r="M181" s="13" t="s">
        <v>348</v>
      </c>
      <c r="N181" s="13" t="s">
        <v>154</v>
      </c>
      <c r="O181" s="13" t="s">
        <v>155</v>
      </c>
      <c r="P181" s="13" t="s">
        <v>208</v>
      </c>
      <c r="Q181" s="13" t="s">
        <v>349</v>
      </c>
      <c r="R181" s="13" t="s">
        <v>143</v>
      </c>
    </row>
    <row r="182" spans="2:18">
      <c r="B182" s="13" t="s">
        <v>350</v>
      </c>
      <c r="C182" s="13" t="s">
        <v>351</v>
      </c>
      <c r="D182" s="13">
        <v>3146782295</v>
      </c>
      <c r="E182" s="13" t="s">
        <v>352</v>
      </c>
      <c r="F182" s="13" t="s">
        <v>132</v>
      </c>
      <c r="G182" s="13" t="s">
        <v>54</v>
      </c>
      <c r="H182" s="13" t="s">
        <v>128</v>
      </c>
      <c r="I182" s="13" t="s">
        <v>133</v>
      </c>
      <c r="J182" s="13" t="s">
        <v>32</v>
      </c>
      <c r="K182" s="13" t="s">
        <v>123</v>
      </c>
      <c r="L182" s="13" t="s">
        <v>129</v>
      </c>
      <c r="M182" s="13" t="s">
        <v>148</v>
      </c>
      <c r="N182" s="13" t="s">
        <v>156</v>
      </c>
      <c r="O182" s="13" t="s">
        <v>353</v>
      </c>
      <c r="P182" s="13" t="s">
        <v>130</v>
      </c>
      <c r="Q182" s="13" t="s">
        <v>138</v>
      </c>
      <c r="R182" s="13" t="s">
        <v>139</v>
      </c>
    </row>
    <row r="183" spans="2:18">
      <c r="B183" s="13" t="s">
        <v>354</v>
      </c>
      <c r="C183" s="13" t="s">
        <v>355</v>
      </c>
      <c r="D183" s="13">
        <v>2108665</v>
      </c>
      <c r="E183" s="13" t="s">
        <v>356</v>
      </c>
      <c r="F183" s="13" t="s">
        <v>132</v>
      </c>
      <c r="G183" s="13" t="s">
        <v>54</v>
      </c>
      <c r="H183" s="13" t="s">
        <v>128</v>
      </c>
      <c r="I183" s="13" t="s">
        <v>133</v>
      </c>
      <c r="J183" s="13" t="s">
        <v>32</v>
      </c>
      <c r="K183" s="13" t="s">
        <v>123</v>
      </c>
      <c r="L183" s="13" t="s">
        <v>153</v>
      </c>
      <c r="M183" s="13" t="s">
        <v>135</v>
      </c>
      <c r="N183" s="13" t="s">
        <v>136</v>
      </c>
      <c r="O183" s="13" t="s">
        <v>188</v>
      </c>
      <c r="P183" s="13" t="s">
        <v>146</v>
      </c>
      <c r="Q183" s="13" t="s">
        <v>357</v>
      </c>
      <c r="R183" s="13" t="s">
        <v>139</v>
      </c>
    </row>
    <row r="184" spans="2:18">
      <c r="B184" s="13" t="s">
        <v>358</v>
      </c>
      <c r="C184" s="13" t="s">
        <v>359</v>
      </c>
      <c r="D184" s="13">
        <v>3684439</v>
      </c>
      <c r="E184" s="13" t="s">
        <v>360</v>
      </c>
      <c r="F184" s="13" t="s">
        <v>132</v>
      </c>
      <c r="G184" s="13" t="s">
        <v>54</v>
      </c>
      <c r="H184" s="13" t="s">
        <v>128</v>
      </c>
      <c r="I184" s="13" t="s">
        <v>133</v>
      </c>
      <c r="J184" s="13" t="s">
        <v>32</v>
      </c>
      <c r="K184" s="13" t="s">
        <v>123</v>
      </c>
      <c r="L184" s="13" t="s">
        <v>145</v>
      </c>
      <c r="M184" s="13" t="s">
        <v>361</v>
      </c>
      <c r="N184" s="13" t="s">
        <v>136</v>
      </c>
      <c r="O184" s="13" t="s">
        <v>157</v>
      </c>
      <c r="P184" s="13" t="s">
        <v>198</v>
      </c>
      <c r="Q184" s="13" t="s">
        <v>204</v>
      </c>
      <c r="R184" s="13" t="s">
        <v>139</v>
      </c>
    </row>
    <row r="185" spans="2:18">
      <c r="B185" s="13" t="s">
        <v>362</v>
      </c>
      <c r="C185" s="13" t="s">
        <v>363</v>
      </c>
      <c r="D185" s="13">
        <v>3398300</v>
      </c>
      <c r="E185" s="13" t="s">
        <v>183</v>
      </c>
      <c r="F185" s="13" t="s">
        <v>132</v>
      </c>
      <c r="G185" s="13" t="s">
        <v>54</v>
      </c>
      <c r="H185" s="13" t="s">
        <v>128</v>
      </c>
      <c r="I185" s="13" t="s">
        <v>142</v>
      </c>
      <c r="J185" s="13" t="s">
        <v>32</v>
      </c>
      <c r="K185" s="13" t="s">
        <v>123</v>
      </c>
      <c r="L185" s="13" t="s">
        <v>147</v>
      </c>
      <c r="M185" s="13" t="s">
        <v>364</v>
      </c>
      <c r="N185" s="13" t="s">
        <v>344</v>
      </c>
      <c r="O185" s="13" t="s">
        <v>365</v>
      </c>
      <c r="P185" s="13" t="s">
        <v>200</v>
      </c>
      <c r="Q185" s="13" t="s">
        <v>138</v>
      </c>
      <c r="R185" s="13" t="s">
        <v>139</v>
      </c>
    </row>
    <row r="187" spans="2:18">
      <c r="B187" s="14" t="s">
        <v>52</v>
      </c>
      <c r="C187" s="11" t="s">
        <v>5</v>
      </c>
      <c r="D187" s="11" t="s">
        <v>6</v>
      </c>
    </row>
    <row r="188" spans="2:18">
      <c r="B188" s="13" t="s">
        <v>54</v>
      </c>
      <c r="C188" s="54">
        <v>29</v>
      </c>
      <c r="D188" s="15">
        <f>C188/$C$192</f>
        <v>0.87878787878787878</v>
      </c>
    </row>
    <row r="189" spans="2:18">
      <c r="B189" s="13" t="s">
        <v>53</v>
      </c>
      <c r="C189" s="54">
        <v>1</v>
      </c>
      <c r="D189" s="15">
        <f>C189/$C$192</f>
        <v>3.0303030303030304E-2</v>
      </c>
    </row>
    <row r="190" spans="2:18">
      <c r="B190" s="13" t="s">
        <v>199</v>
      </c>
      <c r="C190" s="54">
        <v>1</v>
      </c>
      <c r="D190" s="15">
        <f>C190/$C$192</f>
        <v>3.0303030303030304E-2</v>
      </c>
    </row>
    <row r="191" spans="2:18">
      <c r="B191" s="11" t="s">
        <v>55</v>
      </c>
      <c r="C191" s="54">
        <v>2</v>
      </c>
      <c r="D191" s="15">
        <f>C191/$C$192</f>
        <v>6.0606060606060608E-2</v>
      </c>
    </row>
    <row r="192" spans="2:18">
      <c r="B192" s="11" t="s">
        <v>9</v>
      </c>
      <c r="C192" s="55">
        <f>SUM(C188:C191)</f>
        <v>33</v>
      </c>
      <c r="D192" s="15">
        <f>SUM(D188:D191)</f>
        <v>1</v>
      </c>
    </row>
    <row r="193" spans="2:3">
      <c r="B193" s="111"/>
      <c r="C193" s="111"/>
    </row>
    <row r="194" spans="2:3">
      <c r="B194" s="109"/>
      <c r="C194" s="109"/>
    </row>
    <row r="213" spans="2:5" ht="15.75">
      <c r="B213" s="7" t="s">
        <v>56</v>
      </c>
    </row>
    <row r="215" spans="2:5" ht="69" customHeight="1">
      <c r="B215" s="82" t="s">
        <v>57</v>
      </c>
      <c r="C215" s="83"/>
      <c r="D215" s="16" t="s">
        <v>5</v>
      </c>
      <c r="E215" s="16" t="s">
        <v>6</v>
      </c>
    </row>
    <row r="216" spans="2:5">
      <c r="B216" s="84" t="s">
        <v>32</v>
      </c>
      <c r="C216" s="85"/>
      <c r="D216" s="54">
        <v>13</v>
      </c>
      <c r="E216" s="17">
        <f>D216/$C$37</f>
        <v>0.39393939393939392</v>
      </c>
    </row>
    <row r="217" spans="2:5">
      <c r="B217" s="86" t="s">
        <v>58</v>
      </c>
      <c r="C217" s="86"/>
      <c r="D217" s="54">
        <v>20</v>
      </c>
      <c r="E217" s="17">
        <f>D217/$C$37</f>
        <v>0.60606060606060608</v>
      </c>
    </row>
    <row r="218" spans="2:5">
      <c r="B218" s="86" t="s">
        <v>59</v>
      </c>
      <c r="C218" s="86"/>
      <c r="D218" s="54">
        <f>SUM(D216:D217)</f>
        <v>33</v>
      </c>
      <c r="E218" s="31">
        <f>SUM(E216:E217)</f>
        <v>1</v>
      </c>
    </row>
    <row r="219" spans="2:5">
      <c r="B219" s="111"/>
      <c r="C219" s="111"/>
      <c r="D219" s="111"/>
    </row>
    <row r="220" spans="2:5">
      <c r="B220" s="111"/>
      <c r="C220" s="111"/>
      <c r="D220" s="111"/>
    </row>
    <row r="221" spans="2:5">
      <c r="B221" s="111"/>
      <c r="C221" s="111"/>
      <c r="D221" s="111"/>
    </row>
    <row r="222" spans="2:5">
      <c r="B222" s="111"/>
      <c r="C222" s="111"/>
      <c r="D222" s="111"/>
    </row>
    <row r="223" spans="2:5">
      <c r="B223" s="111"/>
      <c r="C223" s="111"/>
      <c r="D223" s="111"/>
    </row>
    <row r="224" spans="2:5">
      <c r="B224" s="111"/>
      <c r="C224" s="111"/>
      <c r="D224" s="111"/>
    </row>
    <row r="231" spans="2:5">
      <c r="B231" s="18" t="s">
        <v>60</v>
      </c>
    </row>
    <row r="233" spans="2:5">
      <c r="B233" s="18" t="s">
        <v>61</v>
      </c>
    </row>
    <row r="234" spans="2:5">
      <c r="B234" s="18"/>
    </row>
    <row r="235" spans="2:5">
      <c r="B235" s="88" t="s">
        <v>62</v>
      </c>
      <c r="C235" s="88"/>
      <c r="D235" s="88"/>
      <c r="E235" s="53" t="s">
        <v>5</v>
      </c>
    </row>
    <row r="236" spans="2:5" ht="48" customHeight="1">
      <c r="B236" s="87" t="s">
        <v>63</v>
      </c>
      <c r="C236" s="87"/>
      <c r="D236" s="87"/>
      <c r="E236" s="54">
        <v>1</v>
      </c>
    </row>
    <row r="237" spans="2:5" ht="36" customHeight="1">
      <c r="B237" s="87" t="s">
        <v>64</v>
      </c>
      <c r="C237" s="87"/>
      <c r="D237" s="87"/>
      <c r="E237" s="54">
        <v>7</v>
      </c>
    </row>
    <row r="238" spans="2:5" ht="60" customHeight="1">
      <c r="B238" s="87" t="s">
        <v>65</v>
      </c>
      <c r="C238" s="87"/>
      <c r="D238" s="87"/>
      <c r="E238" s="54">
        <v>4</v>
      </c>
    </row>
    <row r="239" spans="2:5">
      <c r="B239" s="87" t="s">
        <v>66</v>
      </c>
      <c r="C239" s="87"/>
      <c r="D239" s="87"/>
      <c r="E239" s="54">
        <v>0</v>
      </c>
    </row>
    <row r="240" spans="2:5">
      <c r="B240" s="87" t="s">
        <v>67</v>
      </c>
      <c r="C240" s="87"/>
      <c r="D240" s="87"/>
      <c r="E240" s="54">
        <v>0</v>
      </c>
    </row>
    <row r="241" spans="2:10">
      <c r="B241" s="87" t="s">
        <v>68</v>
      </c>
      <c r="C241" s="87"/>
      <c r="D241" s="87"/>
      <c r="E241" s="54">
        <v>0</v>
      </c>
    </row>
    <row r="242" spans="2:10">
      <c r="B242" s="87" t="s">
        <v>69</v>
      </c>
      <c r="C242" s="87"/>
      <c r="D242" s="87"/>
      <c r="E242" s="54">
        <v>0</v>
      </c>
    </row>
    <row r="243" spans="2:10" ht="24" customHeight="1">
      <c r="B243" s="87" t="s">
        <v>70</v>
      </c>
      <c r="C243" s="87"/>
      <c r="D243" s="87"/>
      <c r="E243" s="54">
        <v>4</v>
      </c>
    </row>
    <row r="249" spans="2:10" ht="15.75">
      <c r="B249" s="7" t="s">
        <v>71</v>
      </c>
    </row>
    <row r="251" spans="2:10" ht="108" customHeight="1">
      <c r="B251" s="91" t="s">
        <v>72</v>
      </c>
      <c r="C251" s="91"/>
      <c r="D251" s="91"/>
      <c r="E251" s="58" t="s">
        <v>5</v>
      </c>
      <c r="F251" s="58" t="s">
        <v>6</v>
      </c>
      <c r="H251" s="86"/>
      <c r="I251" s="86"/>
      <c r="J251" s="58" t="s">
        <v>6</v>
      </c>
    </row>
    <row r="252" spans="2:10">
      <c r="B252" s="69" t="s">
        <v>32</v>
      </c>
      <c r="C252" s="69"/>
      <c r="D252" s="69"/>
      <c r="E252" s="28">
        <v>26</v>
      </c>
      <c r="F252" s="15">
        <f>E252/$C$37</f>
        <v>0.78787878787878785</v>
      </c>
      <c r="H252" s="92" t="s">
        <v>32</v>
      </c>
      <c r="I252" s="93"/>
      <c r="J252" s="10">
        <f>F252</f>
        <v>0.78787878787878785</v>
      </c>
    </row>
    <row r="253" spans="2:10">
      <c r="B253" s="69" t="s">
        <v>58</v>
      </c>
      <c r="C253" s="69"/>
      <c r="D253" s="69"/>
      <c r="E253" s="28">
        <v>7</v>
      </c>
      <c r="F253" s="15">
        <f t="shared" ref="F253:F254" si="5">E253/$C$37</f>
        <v>0.21212121212121213</v>
      </c>
      <c r="H253" s="69" t="s">
        <v>58</v>
      </c>
      <c r="I253" s="69"/>
      <c r="J253" s="10">
        <f>F253</f>
        <v>0.21212121212121213</v>
      </c>
    </row>
    <row r="254" spans="2:10">
      <c r="B254" s="69" t="s">
        <v>9</v>
      </c>
      <c r="C254" s="69"/>
      <c r="D254" s="69"/>
      <c r="E254" s="29">
        <f>SUM(E252:E253)</f>
        <v>33</v>
      </c>
      <c r="F254" s="15">
        <f t="shared" si="5"/>
        <v>1</v>
      </c>
      <c r="H254" s="69" t="s">
        <v>9</v>
      </c>
      <c r="I254" s="69"/>
      <c r="J254" s="10">
        <f>F254</f>
        <v>1</v>
      </c>
    </row>
    <row r="278" spans="2:5" ht="15.75">
      <c r="B278" s="7" t="s">
        <v>73</v>
      </c>
    </row>
    <row r="279" spans="2:5" ht="15.75">
      <c r="B279" s="7"/>
    </row>
    <row r="280" spans="2:5">
      <c r="B280" s="18" t="s">
        <v>74</v>
      </c>
    </row>
    <row r="281" spans="2:5">
      <c r="B281" s="18"/>
    </row>
    <row r="282" spans="2:5">
      <c r="B282" s="18"/>
    </row>
    <row r="283" spans="2:5">
      <c r="B283" s="89" t="s">
        <v>75</v>
      </c>
      <c r="C283" s="89"/>
      <c r="D283" s="89"/>
      <c r="E283" s="57" t="s">
        <v>5</v>
      </c>
    </row>
    <row r="284" spans="2:5">
      <c r="B284" s="90" t="s">
        <v>76</v>
      </c>
      <c r="C284" s="90"/>
      <c r="D284" s="90"/>
      <c r="E284" s="54">
        <v>18</v>
      </c>
    </row>
    <row r="285" spans="2:5">
      <c r="B285" s="90" t="s">
        <v>77</v>
      </c>
      <c r="C285" s="90"/>
      <c r="D285" s="90"/>
      <c r="E285" s="54">
        <v>16</v>
      </c>
    </row>
    <row r="286" spans="2:5">
      <c r="B286" s="90" t="s">
        <v>78</v>
      </c>
      <c r="C286" s="90"/>
      <c r="D286" s="90"/>
      <c r="E286" s="54">
        <v>8</v>
      </c>
    </row>
    <row r="287" spans="2:5">
      <c r="B287" s="90" t="s">
        <v>79</v>
      </c>
      <c r="C287" s="90"/>
      <c r="D287" s="90"/>
      <c r="E287" s="54">
        <v>4</v>
      </c>
    </row>
    <row r="288" spans="2:5">
      <c r="B288" s="90" t="s">
        <v>80</v>
      </c>
      <c r="C288" s="90"/>
      <c r="D288" s="90"/>
      <c r="E288" s="54">
        <v>0</v>
      </c>
    </row>
    <row r="289" spans="2:5">
      <c r="B289" s="90" t="s">
        <v>81</v>
      </c>
      <c r="C289" s="90"/>
      <c r="D289" s="90"/>
      <c r="E289" s="54">
        <v>3</v>
      </c>
    </row>
    <row r="290" spans="2:5">
      <c r="B290" s="90" t="s">
        <v>82</v>
      </c>
      <c r="C290" s="90"/>
      <c r="D290" s="90"/>
      <c r="E290" s="54">
        <v>2</v>
      </c>
    </row>
    <row r="291" spans="2:5">
      <c r="B291" s="90" t="s">
        <v>83</v>
      </c>
      <c r="C291" s="90"/>
      <c r="D291" s="90"/>
      <c r="E291" s="54">
        <v>2</v>
      </c>
    </row>
    <row r="293" spans="2:5" ht="10.5" customHeight="1"/>
    <row r="294" spans="2:5" ht="18" customHeight="1">
      <c r="B294" s="7" t="s">
        <v>84</v>
      </c>
    </row>
    <row r="295" spans="2:5" ht="10.5" customHeight="1">
      <c r="B295" s="7"/>
    </row>
    <row r="296" spans="2:5" ht="21" customHeight="1">
      <c r="B296" s="18" t="s">
        <v>85</v>
      </c>
    </row>
    <row r="297" spans="2:5">
      <c r="B297" s="18"/>
    </row>
    <row r="298" spans="2:5">
      <c r="B298" s="18"/>
    </row>
    <row r="299" spans="2:5">
      <c r="B299" s="57" t="s">
        <v>86</v>
      </c>
      <c r="C299" s="57" t="s">
        <v>5</v>
      </c>
    </row>
    <row r="300" spans="2:5">
      <c r="B300" s="54">
        <v>1</v>
      </c>
      <c r="C300" s="54">
        <v>0</v>
      </c>
    </row>
    <row r="301" spans="2:5">
      <c r="B301" s="54">
        <v>2</v>
      </c>
      <c r="C301" s="54">
        <v>0</v>
      </c>
    </row>
    <row r="302" spans="2:5">
      <c r="B302" s="54">
        <v>3</v>
      </c>
      <c r="C302" s="54">
        <v>4</v>
      </c>
    </row>
    <row r="303" spans="2:5">
      <c r="B303" s="54">
        <v>4</v>
      </c>
      <c r="C303" s="54">
        <v>7</v>
      </c>
    </row>
    <row r="304" spans="2:5">
      <c r="B304" s="54">
        <v>5</v>
      </c>
      <c r="C304" s="54">
        <v>22</v>
      </c>
    </row>
    <row r="307" spans="2:3">
      <c r="B307" s="19" t="s">
        <v>86</v>
      </c>
      <c r="C307" s="19" t="s">
        <v>5</v>
      </c>
    </row>
    <row r="308" spans="2:3">
      <c r="B308" s="54">
        <v>1</v>
      </c>
      <c r="C308" s="52">
        <f>C300/$C$37</f>
        <v>0</v>
      </c>
    </row>
    <row r="309" spans="2:3">
      <c r="B309" s="54">
        <v>2</v>
      </c>
      <c r="C309" s="52">
        <f t="shared" ref="C309:C312" si="6">C301/$C$37</f>
        <v>0</v>
      </c>
    </row>
    <row r="310" spans="2:3">
      <c r="B310" s="54">
        <v>3</v>
      </c>
      <c r="C310" s="52">
        <f t="shared" si="6"/>
        <v>0.12121212121212122</v>
      </c>
    </row>
    <row r="311" spans="2:3">
      <c r="B311" s="54">
        <v>4</v>
      </c>
      <c r="C311" s="52">
        <f t="shared" si="6"/>
        <v>0.21212121212121213</v>
      </c>
    </row>
    <row r="312" spans="2:3">
      <c r="B312" s="54">
        <v>5</v>
      </c>
      <c r="C312" s="52">
        <f t="shared" si="6"/>
        <v>0.66666666666666663</v>
      </c>
    </row>
    <row r="321" spans="2:4" ht="15.75">
      <c r="B321" s="7" t="s">
        <v>87</v>
      </c>
    </row>
    <row r="322" spans="2:4" ht="15.75">
      <c r="B322" s="7"/>
    </row>
    <row r="323" spans="2:4">
      <c r="B323" s="18" t="s">
        <v>88</v>
      </c>
    </row>
    <row r="324" spans="2:4">
      <c r="B324" s="18"/>
    </row>
    <row r="325" spans="2:4">
      <c r="B325" s="18"/>
    </row>
    <row r="326" spans="2:4">
      <c r="B326" s="19" t="s">
        <v>89</v>
      </c>
      <c r="C326" s="19" t="s">
        <v>5</v>
      </c>
    </row>
    <row r="327" spans="2:4">
      <c r="B327" s="54" t="s">
        <v>32</v>
      </c>
      <c r="C327" s="28">
        <v>29</v>
      </c>
      <c r="D327" s="20"/>
    </row>
    <row r="328" spans="2:4">
      <c r="B328" s="54" t="s">
        <v>58</v>
      </c>
      <c r="C328" s="28">
        <v>4</v>
      </c>
      <c r="D328" s="20"/>
    </row>
    <row r="331" spans="2:4">
      <c r="B331" s="19" t="s">
        <v>89</v>
      </c>
      <c r="C331" s="19" t="s">
        <v>6</v>
      </c>
    </row>
    <row r="332" spans="2:4">
      <c r="B332" s="54" t="s">
        <v>32</v>
      </c>
      <c r="C332" s="15">
        <f>C327/$C$37</f>
        <v>0.87878787878787878</v>
      </c>
    </row>
    <row r="333" spans="2:4">
      <c r="B333" s="54" t="s">
        <v>58</v>
      </c>
      <c r="C333" s="15">
        <f>C328/$C$37</f>
        <v>0.12121212121212122</v>
      </c>
    </row>
    <row r="346" spans="2:8" ht="15.75">
      <c r="B346" s="7" t="s">
        <v>90</v>
      </c>
    </row>
    <row r="347" spans="2:8" ht="15.75">
      <c r="B347" s="7"/>
    </row>
    <row r="348" spans="2:8">
      <c r="B348" s="18" t="s">
        <v>91</v>
      </c>
    </row>
    <row r="349" spans="2:8">
      <c r="B349" s="18"/>
    </row>
    <row r="350" spans="2:8">
      <c r="B350" s="18"/>
    </row>
    <row r="351" spans="2:8">
      <c r="B351" s="94" t="s">
        <v>92</v>
      </c>
      <c r="C351" s="95"/>
      <c r="D351" s="95"/>
      <c r="E351" s="96"/>
      <c r="F351" s="57" t="s">
        <v>93</v>
      </c>
      <c r="G351" s="57" t="s">
        <v>94</v>
      </c>
      <c r="H351" s="57" t="s">
        <v>95</v>
      </c>
    </row>
    <row r="352" spans="2:8">
      <c r="B352" s="97" t="s">
        <v>96</v>
      </c>
      <c r="C352" s="97"/>
      <c r="D352" s="97"/>
      <c r="E352" s="97"/>
      <c r="F352" s="54">
        <v>20</v>
      </c>
      <c r="G352" s="54">
        <v>9</v>
      </c>
      <c r="H352" s="54">
        <v>5</v>
      </c>
    </row>
    <row r="353" spans="2:12">
      <c r="B353" s="97" t="s">
        <v>97</v>
      </c>
      <c r="C353" s="97"/>
      <c r="D353" s="97"/>
      <c r="E353" s="97"/>
      <c r="F353" s="54">
        <v>6</v>
      </c>
      <c r="G353" s="54">
        <v>0</v>
      </c>
      <c r="H353" s="54">
        <v>23</v>
      </c>
    </row>
    <row r="354" spans="2:12">
      <c r="B354" s="86" t="s">
        <v>98</v>
      </c>
      <c r="C354" s="86"/>
      <c r="D354" s="86"/>
      <c r="E354" s="86"/>
      <c r="F354" s="54">
        <v>12</v>
      </c>
      <c r="G354" s="54">
        <v>6</v>
      </c>
      <c r="H354" s="54">
        <v>13</v>
      </c>
    </row>
    <row r="355" spans="2:12">
      <c r="B355" s="86" t="s">
        <v>99</v>
      </c>
      <c r="C355" s="86"/>
      <c r="D355" s="86"/>
      <c r="E355" s="86"/>
      <c r="F355" s="54">
        <v>24</v>
      </c>
      <c r="G355" s="54">
        <v>5</v>
      </c>
      <c r="H355" s="54">
        <v>5</v>
      </c>
    </row>
    <row r="356" spans="2:12">
      <c r="B356" s="86" t="s">
        <v>100</v>
      </c>
      <c r="C356" s="86"/>
      <c r="D356" s="86"/>
      <c r="E356" s="86"/>
      <c r="F356" s="54">
        <v>19</v>
      </c>
      <c r="G356" s="54">
        <v>17</v>
      </c>
      <c r="H356" s="54">
        <v>3</v>
      </c>
    </row>
    <row r="357" spans="2:12">
      <c r="B357" s="86" t="s">
        <v>101</v>
      </c>
      <c r="C357" s="86"/>
      <c r="D357" s="86"/>
      <c r="E357" s="86"/>
      <c r="F357" s="54">
        <v>14</v>
      </c>
      <c r="G357" s="54">
        <v>2</v>
      </c>
      <c r="H357" s="54">
        <v>15</v>
      </c>
    </row>
    <row r="358" spans="2:12">
      <c r="B358" s="86" t="s">
        <v>102</v>
      </c>
      <c r="C358" s="86"/>
      <c r="D358" s="86"/>
      <c r="E358" s="86"/>
      <c r="F358" s="54">
        <v>13</v>
      </c>
      <c r="G358" s="54">
        <v>0</v>
      </c>
      <c r="H358" s="54">
        <v>17</v>
      </c>
    </row>
    <row r="359" spans="2:12">
      <c r="B359" s="86" t="s">
        <v>103</v>
      </c>
      <c r="C359" s="86"/>
      <c r="D359" s="86"/>
      <c r="E359" s="86"/>
      <c r="F359" s="54">
        <v>18</v>
      </c>
      <c r="G359" s="54">
        <v>6</v>
      </c>
      <c r="H359" s="54">
        <v>11</v>
      </c>
    </row>
    <row r="365" spans="2:12" ht="15.75">
      <c r="B365" s="112" t="s">
        <v>104</v>
      </c>
      <c r="C365" s="112"/>
      <c r="D365" s="112"/>
    </row>
    <row r="368" spans="2:12" ht="15" customHeight="1">
      <c r="B368" s="100" t="s">
        <v>105</v>
      </c>
      <c r="C368" s="100"/>
      <c r="D368" s="100"/>
      <c r="F368" s="98" t="s">
        <v>106</v>
      </c>
      <c r="G368" s="98"/>
      <c r="H368" s="98"/>
      <c r="I368" s="98"/>
      <c r="J368" s="21"/>
      <c r="K368" s="21"/>
      <c r="L368" s="21"/>
    </row>
    <row r="369" spans="2:12">
      <c r="B369" s="100"/>
      <c r="C369" s="100"/>
      <c r="D369" s="100"/>
      <c r="F369" s="98"/>
      <c r="G369" s="98"/>
      <c r="H369" s="98"/>
      <c r="I369" s="98"/>
      <c r="J369" s="21"/>
      <c r="K369" s="21"/>
      <c r="L369" s="21"/>
    </row>
    <row r="370" spans="2:12">
      <c r="B370" s="100"/>
      <c r="C370" s="100"/>
      <c r="D370" s="100"/>
      <c r="F370" s="98"/>
      <c r="G370" s="98"/>
      <c r="H370" s="98"/>
      <c r="I370" s="98"/>
      <c r="J370" s="56"/>
      <c r="K370" s="56"/>
      <c r="L370" s="56"/>
    </row>
    <row r="371" spans="2:12">
      <c r="B371" s="100"/>
      <c r="C371" s="100"/>
      <c r="D371" s="100"/>
      <c r="F371" s="56"/>
      <c r="G371" s="56"/>
      <c r="H371" s="56"/>
      <c r="I371" s="56"/>
      <c r="J371" s="56"/>
      <c r="K371" s="56"/>
      <c r="L371" s="56"/>
    </row>
    <row r="372" spans="2:12">
      <c r="B372" s="56"/>
      <c r="C372" s="56"/>
      <c r="D372" s="56"/>
      <c r="F372" s="56"/>
      <c r="G372" s="56"/>
      <c r="H372" s="56"/>
      <c r="I372" s="56"/>
      <c r="J372" s="56"/>
      <c r="K372" s="56"/>
      <c r="L372" s="56"/>
    </row>
    <row r="373" spans="2:12">
      <c r="B373" s="56"/>
      <c r="C373" s="56"/>
      <c r="D373" s="56"/>
      <c r="F373" s="56"/>
      <c r="G373" s="56"/>
      <c r="H373" s="56"/>
      <c r="I373" s="56"/>
      <c r="J373" s="56"/>
      <c r="K373" s="56"/>
      <c r="L373" s="56"/>
    </row>
    <row r="374" spans="2:12">
      <c r="B374" s="19" t="s">
        <v>107</v>
      </c>
      <c r="C374" s="57" t="s">
        <v>5</v>
      </c>
    </row>
    <row r="375" spans="2:12">
      <c r="B375" s="11" t="s">
        <v>108</v>
      </c>
      <c r="C375" s="54">
        <v>16</v>
      </c>
      <c r="G375" s="19" t="s">
        <v>109</v>
      </c>
      <c r="H375" s="19" t="s">
        <v>5</v>
      </c>
    </row>
    <row r="376" spans="2:12">
      <c r="B376" s="11" t="s">
        <v>110</v>
      </c>
      <c r="C376" s="54">
        <v>9</v>
      </c>
      <c r="G376" s="11" t="s">
        <v>32</v>
      </c>
      <c r="H376" s="54">
        <v>26</v>
      </c>
    </row>
    <row r="377" spans="2:12">
      <c r="B377" s="11" t="s">
        <v>111</v>
      </c>
      <c r="C377" s="54">
        <v>2</v>
      </c>
      <c r="G377" s="11" t="s">
        <v>112</v>
      </c>
      <c r="H377" s="54">
        <v>7</v>
      </c>
    </row>
    <row r="378" spans="2:12">
      <c r="B378" s="11" t="s">
        <v>113</v>
      </c>
      <c r="C378" s="54">
        <v>1</v>
      </c>
    </row>
    <row r="379" spans="2:12">
      <c r="B379" s="11" t="s">
        <v>114</v>
      </c>
      <c r="C379" s="54">
        <v>6</v>
      </c>
    </row>
    <row r="380" spans="2:12">
      <c r="G380" s="19" t="s">
        <v>109</v>
      </c>
      <c r="H380" s="19" t="s">
        <v>6</v>
      </c>
    </row>
    <row r="381" spans="2:12">
      <c r="B381" s="19" t="s">
        <v>107</v>
      </c>
      <c r="C381" s="19" t="s">
        <v>6</v>
      </c>
      <c r="G381" s="11" t="s">
        <v>32</v>
      </c>
      <c r="H381" s="52">
        <f>H376/$C$37</f>
        <v>0.78787878787878785</v>
      </c>
    </row>
    <row r="382" spans="2:12">
      <c r="B382" s="11" t="s">
        <v>108</v>
      </c>
      <c r="C382" s="52">
        <f>C375/$C$37</f>
        <v>0.48484848484848486</v>
      </c>
      <c r="G382" s="11" t="s">
        <v>112</v>
      </c>
      <c r="H382" s="52">
        <f>H377/$C$37</f>
        <v>0.21212121212121213</v>
      </c>
    </row>
    <row r="383" spans="2:12">
      <c r="B383" s="11" t="s">
        <v>110</v>
      </c>
      <c r="C383" s="52">
        <f t="shared" ref="C383:C386" si="7">C376/$C$37</f>
        <v>0.27272727272727271</v>
      </c>
      <c r="G383" s="22"/>
    </row>
    <row r="384" spans="2:12">
      <c r="B384" s="11" t="s">
        <v>111</v>
      </c>
      <c r="C384" s="52">
        <f t="shared" si="7"/>
        <v>6.0606060606060608E-2</v>
      </c>
    </row>
    <row r="385" spans="2:11">
      <c r="B385" s="11" t="s">
        <v>113</v>
      </c>
      <c r="C385" s="52">
        <f t="shared" si="7"/>
        <v>3.0303030303030304E-2</v>
      </c>
    </row>
    <row r="386" spans="2:11">
      <c r="B386" s="11" t="s">
        <v>114</v>
      </c>
      <c r="C386" s="52">
        <f t="shared" si="7"/>
        <v>0.18181818181818182</v>
      </c>
    </row>
    <row r="390" spans="2:11" ht="15" customHeight="1">
      <c r="B390" s="99" t="s">
        <v>115</v>
      </c>
      <c r="C390" s="99"/>
      <c r="D390" s="99"/>
      <c r="F390" s="98" t="s">
        <v>116</v>
      </c>
      <c r="G390" s="98"/>
      <c r="H390" s="98"/>
      <c r="I390" s="98"/>
      <c r="J390" s="98"/>
      <c r="K390" s="98"/>
    </row>
    <row r="391" spans="2:11" ht="15" customHeight="1">
      <c r="B391" s="99"/>
      <c r="C391" s="99"/>
      <c r="D391" s="99"/>
      <c r="F391" s="98"/>
      <c r="G391" s="98"/>
      <c r="H391" s="98"/>
      <c r="I391" s="98"/>
      <c r="J391" s="98"/>
      <c r="K391" s="98"/>
    </row>
    <row r="392" spans="2:11" ht="15" customHeight="1">
      <c r="B392" s="99"/>
      <c r="C392" s="99"/>
      <c r="D392" s="99"/>
      <c r="F392" s="98"/>
      <c r="G392" s="98"/>
      <c r="H392" s="98"/>
      <c r="I392" s="98"/>
      <c r="J392" s="98"/>
      <c r="K392" s="98"/>
    </row>
    <row r="393" spans="2:11">
      <c r="F393" s="98"/>
      <c r="G393" s="98"/>
      <c r="H393" s="98"/>
      <c r="I393" s="98"/>
      <c r="J393" s="98"/>
      <c r="K393" s="98"/>
    </row>
    <row r="394" spans="2:11">
      <c r="B394" s="19" t="s">
        <v>117</v>
      </c>
      <c r="C394" s="19" t="s">
        <v>5</v>
      </c>
    </row>
    <row r="395" spans="2:11">
      <c r="B395" s="11" t="s">
        <v>32</v>
      </c>
      <c r="C395" s="54">
        <v>31</v>
      </c>
    </row>
    <row r="396" spans="2:11">
      <c r="B396" s="11" t="s">
        <v>112</v>
      </c>
      <c r="C396" s="54">
        <v>2</v>
      </c>
      <c r="H396" s="19" t="s">
        <v>117</v>
      </c>
      <c r="I396" s="19" t="s">
        <v>5</v>
      </c>
    </row>
    <row r="397" spans="2:11">
      <c r="H397" s="11" t="s">
        <v>32</v>
      </c>
      <c r="I397" s="54">
        <v>32</v>
      </c>
    </row>
    <row r="398" spans="2:11">
      <c r="H398" s="11" t="s">
        <v>112</v>
      </c>
      <c r="I398" s="54">
        <v>1</v>
      </c>
    </row>
    <row r="399" spans="2:11">
      <c r="B399" s="19" t="s">
        <v>117</v>
      </c>
      <c r="C399" s="19" t="s">
        <v>6</v>
      </c>
    </row>
    <row r="400" spans="2:11">
      <c r="B400" s="11" t="s">
        <v>32</v>
      </c>
      <c r="C400" s="52">
        <f>C395/$C$37</f>
        <v>0.93939393939393945</v>
      </c>
    </row>
    <row r="401" spans="2:9">
      <c r="B401" s="11" t="s">
        <v>112</v>
      </c>
      <c r="C401" s="52">
        <f>C396/$C$37</f>
        <v>6.0606060606060608E-2</v>
      </c>
      <c r="H401" s="19" t="s">
        <v>117</v>
      </c>
      <c r="I401" s="19" t="s">
        <v>6</v>
      </c>
    </row>
    <row r="402" spans="2:9">
      <c r="H402" s="11" t="s">
        <v>32</v>
      </c>
      <c r="I402" s="52">
        <f>I397/$C$37</f>
        <v>0.96969696969696972</v>
      </c>
    </row>
    <row r="403" spans="2:9">
      <c r="H403" s="11" t="s">
        <v>112</v>
      </c>
      <c r="I403" s="52">
        <f>I398/$C$37</f>
        <v>3.0303030303030304E-2</v>
      </c>
    </row>
    <row r="405" spans="2:9" ht="15" customHeight="1">
      <c r="B405" s="99" t="s">
        <v>118</v>
      </c>
      <c r="C405" s="99"/>
      <c r="D405" s="99"/>
    </row>
    <row r="406" spans="2:9">
      <c r="B406" s="99"/>
      <c r="C406" s="99"/>
      <c r="D406" s="99"/>
    </row>
    <row r="407" spans="2:9">
      <c r="B407" s="99"/>
      <c r="C407" s="99"/>
      <c r="D407" s="99"/>
    </row>
    <row r="409" spans="2:9">
      <c r="B409" s="19" t="s">
        <v>119</v>
      </c>
      <c r="C409" s="88" t="s">
        <v>5</v>
      </c>
      <c r="D409" s="88"/>
    </row>
    <row r="410" spans="2:9">
      <c r="B410" s="54">
        <v>1</v>
      </c>
      <c r="C410" s="97">
        <v>0</v>
      </c>
      <c r="D410" s="97"/>
    </row>
    <row r="411" spans="2:9">
      <c r="B411" s="54">
        <v>2</v>
      </c>
      <c r="C411" s="97">
        <v>0</v>
      </c>
      <c r="D411" s="97"/>
    </row>
    <row r="412" spans="2:9">
      <c r="B412" s="54">
        <v>3</v>
      </c>
      <c r="C412" s="97">
        <v>1</v>
      </c>
      <c r="D412" s="97"/>
    </row>
    <row r="413" spans="2:9">
      <c r="B413" s="54">
        <v>4</v>
      </c>
      <c r="C413" s="97">
        <v>11</v>
      </c>
      <c r="D413" s="97"/>
    </row>
    <row r="414" spans="2:9">
      <c r="B414" s="54">
        <v>5</v>
      </c>
      <c r="C414" s="97">
        <v>21</v>
      </c>
      <c r="D414" s="97"/>
    </row>
    <row r="416" spans="2:9">
      <c r="B416" s="19" t="s">
        <v>119</v>
      </c>
      <c r="C416" s="88" t="s">
        <v>6</v>
      </c>
      <c r="D416" s="88"/>
    </row>
    <row r="417" spans="2:10">
      <c r="B417" s="54">
        <v>1</v>
      </c>
      <c r="C417" s="75">
        <f>C410/$C$37</f>
        <v>0</v>
      </c>
      <c r="D417" s="75"/>
    </row>
    <row r="418" spans="2:10">
      <c r="B418" s="54">
        <v>2</v>
      </c>
      <c r="C418" s="75">
        <f t="shared" ref="C418:C421" si="8">C411/$C$37</f>
        <v>0</v>
      </c>
      <c r="D418" s="75"/>
    </row>
    <row r="419" spans="2:10">
      <c r="B419" s="54">
        <v>3</v>
      </c>
      <c r="C419" s="75">
        <f t="shared" si="8"/>
        <v>3.0303030303030304E-2</v>
      </c>
      <c r="D419" s="75"/>
    </row>
    <row r="420" spans="2:10">
      <c r="B420" s="54">
        <v>4</v>
      </c>
      <c r="C420" s="75">
        <f t="shared" si="8"/>
        <v>0.33333333333333331</v>
      </c>
      <c r="D420" s="75"/>
    </row>
    <row r="421" spans="2:10">
      <c r="B421" s="54">
        <v>5</v>
      </c>
      <c r="C421" s="75">
        <f t="shared" si="8"/>
        <v>0.63636363636363635</v>
      </c>
      <c r="D421" s="75"/>
    </row>
    <row r="426" spans="2:10" ht="15.75">
      <c r="B426" s="7" t="s">
        <v>120</v>
      </c>
    </row>
    <row r="428" spans="2:10">
      <c r="B428" s="88" t="s">
        <v>121</v>
      </c>
      <c r="C428" s="88"/>
      <c r="D428" s="88"/>
      <c r="E428" s="88"/>
      <c r="F428" s="88"/>
      <c r="G428" s="88"/>
      <c r="H428" s="88"/>
      <c r="I428" s="88"/>
      <c r="J428" s="88"/>
    </row>
    <row r="429" spans="2:10">
      <c r="B429" s="33" t="s">
        <v>366</v>
      </c>
      <c r="I429" s="24"/>
      <c r="J429" s="24"/>
    </row>
    <row r="430" spans="2:10">
      <c r="B430" s="33" t="s">
        <v>367</v>
      </c>
      <c r="J430" s="24"/>
    </row>
    <row r="431" spans="2:10">
      <c r="B431" s="33" t="s">
        <v>368</v>
      </c>
      <c r="J431" s="24"/>
    </row>
    <row r="432" spans="2:10">
      <c r="B432" s="33" t="s">
        <v>219</v>
      </c>
      <c r="J432" s="24"/>
    </row>
    <row r="433" spans="2:10">
      <c r="B433" s="33" t="s">
        <v>369</v>
      </c>
      <c r="J433" s="24"/>
    </row>
    <row r="434" spans="2:10">
      <c r="B434" s="33" t="s">
        <v>370</v>
      </c>
      <c r="J434" s="24"/>
    </row>
    <row r="435" spans="2:10">
      <c r="B435" s="33" t="s">
        <v>124</v>
      </c>
      <c r="J435" s="24"/>
    </row>
    <row r="436" spans="2:10">
      <c r="B436" s="33" t="s">
        <v>371</v>
      </c>
      <c r="I436"/>
      <c r="J436" s="25"/>
    </row>
    <row r="437" spans="2:10">
      <c r="B437" s="33" t="s">
        <v>372</v>
      </c>
      <c r="J437" s="24"/>
    </row>
    <row r="438" spans="2:10">
      <c r="B438" s="33" t="s">
        <v>373</v>
      </c>
      <c r="J438" s="24"/>
    </row>
    <row r="439" spans="2:10">
      <c r="B439" s="33" t="s">
        <v>374</v>
      </c>
      <c r="J439" s="24"/>
    </row>
    <row r="440" spans="2:10">
      <c r="B440" s="33" t="s">
        <v>375</v>
      </c>
      <c r="J440" s="24"/>
    </row>
    <row r="441" spans="2:10">
      <c r="B441" s="33" t="s">
        <v>376</v>
      </c>
      <c r="J441" s="24"/>
    </row>
    <row r="442" spans="2:10">
      <c r="B442" s="33" t="s">
        <v>377</v>
      </c>
      <c r="J442" s="24"/>
    </row>
    <row r="443" spans="2:10">
      <c r="B443" s="33" t="s">
        <v>378</v>
      </c>
      <c r="J443" s="24"/>
    </row>
    <row r="444" spans="2:10">
      <c r="B444" s="33" t="s">
        <v>379</v>
      </c>
      <c r="J444" s="24"/>
    </row>
    <row r="445" spans="2:10">
      <c r="B445" s="33" t="s">
        <v>24</v>
      </c>
      <c r="J445" s="24"/>
    </row>
    <row r="446" spans="2:10">
      <c r="B446" s="33" t="s">
        <v>124</v>
      </c>
      <c r="J446" s="24"/>
    </row>
    <row r="447" spans="2:10">
      <c r="B447" s="33" t="s">
        <v>124</v>
      </c>
      <c r="J447" s="24"/>
    </row>
    <row r="448" spans="2:10">
      <c r="B448" s="33" t="s">
        <v>380</v>
      </c>
      <c r="J448" s="24"/>
    </row>
    <row r="449" spans="2:10">
      <c r="B449" s="33" t="s">
        <v>381</v>
      </c>
      <c r="J449" s="24"/>
    </row>
    <row r="450" spans="2:10">
      <c r="B450" s="33" t="s">
        <v>382</v>
      </c>
      <c r="J450" s="24"/>
    </row>
    <row r="451" spans="2:10">
      <c r="B451" s="33" t="s">
        <v>383</v>
      </c>
      <c r="I451" s="26"/>
      <c r="J451" s="27"/>
    </row>
    <row r="452" spans="2:10">
      <c r="B452" s="33" t="s">
        <v>218</v>
      </c>
      <c r="J452" s="24"/>
    </row>
    <row r="453" spans="2:10">
      <c r="B453" s="33" t="s">
        <v>384</v>
      </c>
      <c r="J453" s="24"/>
    </row>
    <row r="454" spans="2:10">
      <c r="B454" s="33" t="s">
        <v>385</v>
      </c>
      <c r="J454" s="24"/>
    </row>
    <row r="455" spans="2:10">
      <c r="B455" s="33" t="s">
        <v>386</v>
      </c>
      <c r="J455" s="24"/>
    </row>
    <row r="456" spans="2:10">
      <c r="B456" s="33" t="s">
        <v>387</v>
      </c>
      <c r="J456" s="24"/>
    </row>
    <row r="457" spans="2:10">
      <c r="B457" s="33" t="s">
        <v>388</v>
      </c>
      <c r="J457" s="24"/>
    </row>
    <row r="458" spans="2:10">
      <c r="B458" s="33" t="s">
        <v>389</v>
      </c>
      <c r="J458" s="24"/>
    </row>
    <row r="459" spans="2:10">
      <c r="B459" s="33" t="s">
        <v>390</v>
      </c>
      <c r="J459" s="24"/>
    </row>
    <row r="460" spans="2:10">
      <c r="B460" s="33" t="s">
        <v>58</v>
      </c>
      <c r="J460" s="24"/>
    </row>
    <row r="461" spans="2:10">
      <c r="B461" s="34" t="s">
        <v>391</v>
      </c>
      <c r="C461" s="26"/>
      <c r="D461" s="26"/>
      <c r="E461" s="26"/>
      <c r="F461" s="26"/>
      <c r="G461" s="26"/>
      <c r="H461" s="26"/>
      <c r="I461" s="26"/>
      <c r="J461" s="27"/>
    </row>
  </sheetData>
  <mergeCells count="110">
    <mergeCell ref="C418:D418"/>
    <mergeCell ref="C419:D419"/>
    <mergeCell ref="C420:D420"/>
    <mergeCell ref="C421:D421"/>
    <mergeCell ref="B428:J428"/>
    <mergeCell ref="C411:D411"/>
    <mergeCell ref="C412:D412"/>
    <mergeCell ref="C413:D413"/>
    <mergeCell ref="C414:D414"/>
    <mergeCell ref="C416:D416"/>
    <mergeCell ref="C417:D417"/>
    <mergeCell ref="F368:I370"/>
    <mergeCell ref="B390:D392"/>
    <mergeCell ref="F390:K393"/>
    <mergeCell ref="B405:D407"/>
    <mergeCell ref="C409:D409"/>
    <mergeCell ref="C410:D410"/>
    <mergeCell ref="B356:E356"/>
    <mergeCell ref="B357:E357"/>
    <mergeCell ref="B358:E358"/>
    <mergeCell ref="B359:E359"/>
    <mergeCell ref="B365:D365"/>
    <mergeCell ref="B368:D371"/>
    <mergeCell ref="B291:D291"/>
    <mergeCell ref="B351:E351"/>
    <mergeCell ref="B352:E352"/>
    <mergeCell ref="B353:E353"/>
    <mergeCell ref="B354:E354"/>
    <mergeCell ref="B355:E355"/>
    <mergeCell ref="B285:D285"/>
    <mergeCell ref="B286:D286"/>
    <mergeCell ref="B287:D287"/>
    <mergeCell ref="B288:D288"/>
    <mergeCell ref="B289:D289"/>
    <mergeCell ref="B290:D290"/>
    <mergeCell ref="B253:D253"/>
    <mergeCell ref="H253:I253"/>
    <mergeCell ref="B254:D254"/>
    <mergeCell ref="H254:I254"/>
    <mergeCell ref="B283:D283"/>
    <mergeCell ref="B284:D284"/>
    <mergeCell ref="B242:D242"/>
    <mergeCell ref="B243:D243"/>
    <mergeCell ref="B251:D251"/>
    <mergeCell ref="H251:I251"/>
    <mergeCell ref="B252:D252"/>
    <mergeCell ref="H252:I252"/>
    <mergeCell ref="B236:D236"/>
    <mergeCell ref="B237:D237"/>
    <mergeCell ref="B238:D238"/>
    <mergeCell ref="B239:D239"/>
    <mergeCell ref="B240:D240"/>
    <mergeCell ref="B241:D241"/>
    <mergeCell ref="B220:D220"/>
    <mergeCell ref="B221:D221"/>
    <mergeCell ref="B222:D222"/>
    <mergeCell ref="B223:D223"/>
    <mergeCell ref="B224:D224"/>
    <mergeCell ref="B235:D235"/>
    <mergeCell ref="B193:C193"/>
    <mergeCell ref="B215:C215"/>
    <mergeCell ref="B216:C216"/>
    <mergeCell ref="B217:C217"/>
    <mergeCell ref="B218:C218"/>
    <mergeCell ref="B219:D219"/>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69"/>
  <sheetViews>
    <sheetView workbookViewId="0">
      <selection activeCell="B269" sqref="B269"/>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22.425781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72" t="s">
        <v>222</v>
      </c>
      <c r="C12" s="72"/>
      <c r="D12" s="72"/>
      <c r="E12" s="72"/>
      <c r="F12" s="72"/>
    </row>
    <row r="13" spans="2:6">
      <c r="B13" s="5" t="s">
        <v>3</v>
      </c>
    </row>
    <row r="14" spans="2:6">
      <c r="B14" s="5"/>
    </row>
    <row r="15" spans="2:6">
      <c r="B15" s="5"/>
    </row>
    <row r="16" spans="2:6">
      <c r="B16" s="5"/>
    </row>
    <row r="17" spans="2:4">
      <c r="B17" s="5"/>
    </row>
    <row r="18" spans="2:4">
      <c r="B18" s="5"/>
    </row>
    <row r="28" spans="2:4" ht="48" customHeight="1"/>
    <row r="29" spans="2:4" ht="21.75" customHeight="1">
      <c r="B29" s="35" t="s">
        <v>175</v>
      </c>
      <c r="C29" s="35" t="s">
        <v>176</v>
      </c>
      <c r="D29" s="35" t="s">
        <v>177</v>
      </c>
    </row>
    <row r="30" spans="2:4" ht="21.75" customHeight="1">
      <c r="B30" s="37">
        <v>15</v>
      </c>
      <c r="C30" s="37">
        <v>0</v>
      </c>
      <c r="D30" s="37">
        <v>0</v>
      </c>
    </row>
    <row r="31" spans="2:4" ht="21.75" customHeight="1"/>
    <row r="32" spans="2:4" ht="21.75" customHeight="1">
      <c r="B32" s="6" t="s">
        <v>395</v>
      </c>
    </row>
    <row r="33" spans="2:4" ht="21.75" customHeight="1">
      <c r="B33" s="6" t="s">
        <v>393</v>
      </c>
    </row>
    <row r="34" spans="2:4" ht="21.75" customHeight="1">
      <c r="B34" s="6" t="s">
        <v>394</v>
      </c>
    </row>
    <row r="35" spans="2:4" ht="21.75" customHeight="1">
      <c r="B35" s="6" t="s">
        <v>396</v>
      </c>
    </row>
    <row r="37" spans="2:4" ht="15.75">
      <c r="B37" s="7" t="s">
        <v>4</v>
      </c>
    </row>
    <row r="39" spans="2:4">
      <c r="B39" s="8" t="s">
        <v>4</v>
      </c>
      <c r="C39" s="40" t="s">
        <v>5</v>
      </c>
      <c r="D39" s="40" t="s">
        <v>6</v>
      </c>
    </row>
    <row r="40" spans="2:4">
      <c r="B40" s="9" t="s">
        <v>7</v>
      </c>
      <c r="C40" s="28">
        <v>6</v>
      </c>
      <c r="D40" s="10">
        <f>C40/$C$42</f>
        <v>0.4</v>
      </c>
    </row>
    <row r="41" spans="2:4">
      <c r="B41" s="9" t="s">
        <v>8</v>
      </c>
      <c r="C41" s="28">
        <v>9</v>
      </c>
      <c r="D41" s="10">
        <f>C41/$C$42</f>
        <v>0.6</v>
      </c>
    </row>
    <row r="42" spans="2:4">
      <c r="B42" s="9" t="s">
        <v>9</v>
      </c>
      <c r="C42" s="29">
        <f>SUM(C40:C41)</f>
        <v>15</v>
      </c>
      <c r="D42" s="10">
        <f t="shared" ref="D42" si="0">C42/$C$42</f>
        <v>1</v>
      </c>
    </row>
    <row r="62" spans="2:4" ht="15.75">
      <c r="B62" s="7" t="s">
        <v>10</v>
      </c>
    </row>
    <row r="64" spans="2:4">
      <c r="B64" s="8" t="s">
        <v>10</v>
      </c>
      <c r="C64" s="40" t="s">
        <v>5</v>
      </c>
      <c r="D64" s="40" t="s">
        <v>6</v>
      </c>
    </row>
    <row r="65" spans="2:4">
      <c r="B65" s="9" t="s">
        <v>11</v>
      </c>
      <c r="C65" s="28">
        <v>5</v>
      </c>
      <c r="D65" s="10">
        <f>C65/$C$68</f>
        <v>0.33333333333333331</v>
      </c>
    </row>
    <row r="66" spans="2:4">
      <c r="B66" s="9" t="s">
        <v>12</v>
      </c>
      <c r="C66" s="28">
        <v>10</v>
      </c>
      <c r="D66" s="10">
        <f t="shared" ref="D66:D67" si="1">C66/$C$68</f>
        <v>0.66666666666666663</v>
      </c>
    </row>
    <row r="67" spans="2:4">
      <c r="B67" s="9" t="s">
        <v>13</v>
      </c>
      <c r="C67" s="28">
        <v>0</v>
      </c>
      <c r="D67" s="10">
        <f t="shared" si="1"/>
        <v>0</v>
      </c>
    </row>
    <row r="68" spans="2:4">
      <c r="B68" s="9" t="s">
        <v>9</v>
      </c>
      <c r="C68" s="29">
        <f>SUM(C65:C67)</f>
        <v>15</v>
      </c>
      <c r="D68" s="10">
        <f t="shared" ref="D68" si="2">C68/$C$42</f>
        <v>1</v>
      </c>
    </row>
    <row r="88" spans="2:4" ht="15.75">
      <c r="B88" s="7" t="s">
        <v>15</v>
      </c>
    </row>
    <row r="90" spans="2:4">
      <c r="B90" s="40" t="s">
        <v>16</v>
      </c>
      <c r="C90" s="40" t="s">
        <v>5</v>
      </c>
      <c r="D90" s="40" t="s">
        <v>6</v>
      </c>
    </row>
    <row r="91" spans="2:4">
      <c r="B91" s="30">
        <v>0</v>
      </c>
      <c r="C91" s="28">
        <v>7</v>
      </c>
      <c r="D91" s="10">
        <f>C91/$C$95</f>
        <v>0.46666666666666667</v>
      </c>
    </row>
    <row r="92" spans="2:4">
      <c r="B92" s="30">
        <v>1</v>
      </c>
      <c r="C92" s="28">
        <v>4</v>
      </c>
      <c r="D92" s="10">
        <f>C92/$C$95</f>
        <v>0.26666666666666666</v>
      </c>
    </row>
    <row r="93" spans="2:4">
      <c r="B93" s="30">
        <v>2</v>
      </c>
      <c r="C93" s="28">
        <v>4</v>
      </c>
      <c r="D93" s="10">
        <f t="shared" ref="D93:D94" si="3">C93/$C$95</f>
        <v>0.26666666666666666</v>
      </c>
    </row>
    <row r="94" spans="2:4">
      <c r="B94" s="36" t="s">
        <v>17</v>
      </c>
      <c r="C94" s="28">
        <v>0</v>
      </c>
      <c r="D94" s="10">
        <f t="shared" si="3"/>
        <v>0</v>
      </c>
    </row>
    <row r="95" spans="2:4">
      <c r="B95" s="30" t="s">
        <v>9</v>
      </c>
      <c r="C95" s="29">
        <f>SUM(C91:C94)</f>
        <v>15</v>
      </c>
      <c r="D95" s="10">
        <f t="shared" ref="D95" si="4">C95/$C$42</f>
        <v>1</v>
      </c>
    </row>
    <row r="115" spans="2:6" ht="15.75">
      <c r="B115" s="7" t="s">
        <v>18</v>
      </c>
    </row>
    <row r="116" spans="2:6" ht="15.75">
      <c r="B116" s="7"/>
    </row>
    <row r="118" spans="2:6" ht="84" customHeight="1">
      <c r="B118" s="73" t="s">
        <v>19</v>
      </c>
      <c r="C118" s="73"/>
      <c r="D118" s="73"/>
      <c r="E118" s="74" t="s">
        <v>5</v>
      </c>
      <c r="F118" s="74"/>
    </row>
    <row r="119" spans="2:6">
      <c r="B119" s="69" t="s">
        <v>21</v>
      </c>
      <c r="C119" s="69"/>
      <c r="D119" s="69"/>
      <c r="E119" s="70">
        <v>14</v>
      </c>
      <c r="F119" s="70"/>
    </row>
    <row r="120" spans="2:6">
      <c r="B120" s="69" t="s">
        <v>23</v>
      </c>
      <c r="C120" s="69"/>
      <c r="D120" s="69"/>
      <c r="E120" s="70">
        <v>0</v>
      </c>
      <c r="F120" s="70"/>
    </row>
    <row r="121" spans="2:6">
      <c r="B121" s="69" t="s">
        <v>25</v>
      </c>
      <c r="C121" s="69"/>
      <c r="D121" s="69"/>
      <c r="E121" s="70">
        <v>0</v>
      </c>
      <c r="F121" s="70"/>
    </row>
    <row r="122" spans="2:6">
      <c r="B122" s="69" t="s">
        <v>27</v>
      </c>
      <c r="C122" s="69"/>
      <c r="D122" s="69"/>
      <c r="E122" s="70">
        <v>0</v>
      </c>
      <c r="F122" s="70"/>
    </row>
    <row r="123" spans="2:6">
      <c r="B123" s="69" t="s">
        <v>28</v>
      </c>
      <c r="C123" s="69"/>
      <c r="D123" s="69"/>
      <c r="E123" s="70">
        <v>0</v>
      </c>
      <c r="F123" s="70"/>
    </row>
    <row r="124" spans="2:6">
      <c r="B124" s="69" t="s">
        <v>29</v>
      </c>
      <c r="C124" s="69"/>
      <c r="D124" s="69"/>
      <c r="E124" s="70">
        <v>1</v>
      </c>
      <c r="F124" s="70"/>
    </row>
    <row r="125" spans="2:6">
      <c r="B125" s="69" t="s">
        <v>9</v>
      </c>
      <c r="C125" s="69"/>
      <c r="D125" s="69"/>
      <c r="E125" s="70">
        <f>SUM(E119:F124)</f>
        <v>15</v>
      </c>
      <c r="F125" s="70"/>
    </row>
    <row r="126" spans="2:6">
      <c r="B126" s="12"/>
      <c r="C126" s="12"/>
      <c r="D126" s="12"/>
      <c r="E126" s="39"/>
      <c r="F126" s="39"/>
    </row>
    <row r="128" spans="2:6">
      <c r="B128" s="78" t="s">
        <v>30</v>
      </c>
      <c r="C128" s="78"/>
      <c r="D128" s="78"/>
      <c r="E128" s="78" t="s">
        <v>6</v>
      </c>
      <c r="F128" s="78"/>
    </row>
    <row r="129" spans="2:6">
      <c r="B129" s="69" t="s">
        <v>21</v>
      </c>
      <c r="C129" s="69"/>
      <c r="D129" s="69"/>
      <c r="E129" s="75">
        <f>E119/$E$125</f>
        <v>0.93333333333333335</v>
      </c>
      <c r="F129" s="75"/>
    </row>
    <row r="130" spans="2:6">
      <c r="B130" s="69" t="s">
        <v>23</v>
      </c>
      <c r="C130" s="69"/>
      <c r="D130" s="69"/>
      <c r="E130" s="75">
        <f>E120/$E$125</f>
        <v>0</v>
      </c>
      <c r="F130" s="75"/>
    </row>
    <row r="131" spans="2:6">
      <c r="B131" s="69" t="s">
        <v>25</v>
      </c>
      <c r="C131" s="69"/>
      <c r="D131" s="69"/>
      <c r="E131" s="75">
        <f>E121/$E$125</f>
        <v>0</v>
      </c>
      <c r="F131" s="75"/>
    </row>
    <row r="132" spans="2:6">
      <c r="B132" s="69" t="s">
        <v>27</v>
      </c>
      <c r="C132" s="69"/>
      <c r="D132" s="69"/>
      <c r="E132" s="75">
        <f t="shared" ref="E132:E134" si="5">E122/$E$125</f>
        <v>0</v>
      </c>
      <c r="F132" s="75"/>
    </row>
    <row r="133" spans="2:6">
      <c r="B133" s="69" t="s">
        <v>28</v>
      </c>
      <c r="C133" s="69"/>
      <c r="D133" s="69"/>
      <c r="E133" s="75">
        <f t="shared" si="5"/>
        <v>0</v>
      </c>
      <c r="F133" s="75"/>
    </row>
    <row r="134" spans="2:6">
      <c r="B134" s="69" t="s">
        <v>29</v>
      </c>
      <c r="C134" s="69"/>
      <c r="D134" s="69"/>
      <c r="E134" s="75">
        <f t="shared" si="5"/>
        <v>6.6666666666666666E-2</v>
      </c>
      <c r="F134" s="75"/>
    </row>
    <row r="156" spans="2:9" ht="15.75">
      <c r="B156" s="7" t="s">
        <v>34</v>
      </c>
    </row>
    <row r="158" spans="2:9" ht="24">
      <c r="B158" s="32" t="s">
        <v>181</v>
      </c>
      <c r="C158" s="32" t="s">
        <v>36</v>
      </c>
      <c r="D158" s="32" t="s">
        <v>37</v>
      </c>
      <c r="E158" s="32" t="s">
        <v>38</v>
      </c>
      <c r="F158" s="41" t="s">
        <v>41</v>
      </c>
      <c r="G158" s="41" t="s">
        <v>46</v>
      </c>
      <c r="H158" s="41" t="s">
        <v>187</v>
      </c>
      <c r="I158" s="41" t="s">
        <v>48</v>
      </c>
    </row>
    <row r="159" spans="2:9">
      <c r="B159" s="49" t="s">
        <v>397</v>
      </c>
      <c r="C159" s="49" t="s">
        <v>398</v>
      </c>
      <c r="D159" s="49" t="s">
        <v>419</v>
      </c>
      <c r="E159" s="49" t="s">
        <v>420</v>
      </c>
      <c r="F159" s="49" t="s">
        <v>185</v>
      </c>
      <c r="G159" s="49" t="s">
        <v>186</v>
      </c>
      <c r="H159" s="49" t="s">
        <v>437</v>
      </c>
      <c r="I159" s="49" t="s">
        <v>188</v>
      </c>
    </row>
    <row r="160" spans="2:9">
      <c r="B160" s="49" t="s">
        <v>399</v>
      </c>
      <c r="C160" s="49" t="s">
        <v>399</v>
      </c>
      <c r="D160" s="49" t="s">
        <v>182</v>
      </c>
      <c r="E160" s="49" t="s">
        <v>183</v>
      </c>
      <c r="F160" s="49" t="s">
        <v>185</v>
      </c>
      <c r="G160" s="49" t="s">
        <v>186</v>
      </c>
      <c r="H160" s="49" t="s">
        <v>136</v>
      </c>
      <c r="I160" s="49" t="s">
        <v>438</v>
      </c>
    </row>
    <row r="161" spans="2:9">
      <c r="B161" s="13" t="s">
        <v>400</v>
      </c>
      <c r="C161" s="13" t="s">
        <v>401</v>
      </c>
      <c r="D161" s="13" t="s">
        <v>421</v>
      </c>
      <c r="E161" s="13" t="s">
        <v>422</v>
      </c>
      <c r="F161" s="13" t="s">
        <v>185</v>
      </c>
      <c r="G161" s="13" t="s">
        <v>186</v>
      </c>
      <c r="H161" s="13" t="s">
        <v>136</v>
      </c>
      <c r="I161" s="13" t="s">
        <v>184</v>
      </c>
    </row>
    <row r="162" spans="2:9">
      <c r="B162" s="49" t="s">
        <v>402</v>
      </c>
      <c r="C162" s="49" t="s">
        <v>403</v>
      </c>
      <c r="D162" s="49" t="s">
        <v>423</v>
      </c>
      <c r="E162" s="49" t="s">
        <v>424</v>
      </c>
      <c r="F162" s="49" t="s">
        <v>185</v>
      </c>
      <c r="G162" s="49" t="s">
        <v>186</v>
      </c>
      <c r="H162" s="49" t="s">
        <v>439</v>
      </c>
      <c r="I162" s="49" t="s">
        <v>150</v>
      </c>
    </row>
    <row r="163" spans="2:9">
      <c r="B163" s="13" t="s">
        <v>404</v>
      </c>
      <c r="C163" s="13" t="s">
        <v>405</v>
      </c>
      <c r="D163" s="13" t="s">
        <v>425</v>
      </c>
      <c r="E163" s="13" t="s">
        <v>426</v>
      </c>
      <c r="F163" s="13" t="s">
        <v>185</v>
      </c>
      <c r="G163" s="13" t="s">
        <v>186</v>
      </c>
      <c r="H163" s="13" t="s">
        <v>440</v>
      </c>
      <c r="I163" s="13" t="s">
        <v>155</v>
      </c>
    </row>
    <row r="164" spans="2:9">
      <c r="B164" s="49" t="s">
        <v>406</v>
      </c>
      <c r="C164" s="49" t="s">
        <v>407</v>
      </c>
      <c r="D164" s="49" t="s">
        <v>423</v>
      </c>
      <c r="E164" s="49" t="s">
        <v>427</v>
      </c>
      <c r="F164" s="49" t="s">
        <v>185</v>
      </c>
      <c r="G164" s="49" t="s">
        <v>186</v>
      </c>
      <c r="H164" s="49" t="s">
        <v>163</v>
      </c>
      <c r="I164" s="49" t="s">
        <v>150</v>
      </c>
    </row>
    <row r="165" spans="2:9">
      <c r="B165" s="13" t="s">
        <v>408</v>
      </c>
      <c r="C165" s="13" t="s">
        <v>409</v>
      </c>
      <c r="D165" s="13" t="s">
        <v>428</v>
      </c>
      <c r="E165" s="13" t="s">
        <v>429</v>
      </c>
      <c r="F165" s="13" t="s">
        <v>185</v>
      </c>
      <c r="G165" s="13" t="s">
        <v>186</v>
      </c>
      <c r="H165" s="13" t="s">
        <v>156</v>
      </c>
      <c r="I165" s="13" t="s">
        <v>150</v>
      </c>
    </row>
    <row r="166" spans="2:9">
      <c r="B166" s="49" t="s">
        <v>410</v>
      </c>
      <c r="C166" s="49" t="s">
        <v>411</v>
      </c>
      <c r="D166" s="49" t="s">
        <v>430</v>
      </c>
      <c r="E166" s="49" t="s">
        <v>431</v>
      </c>
      <c r="F166" s="49" t="s">
        <v>185</v>
      </c>
      <c r="G166" s="49" t="s">
        <v>186</v>
      </c>
      <c r="H166" s="49" t="s">
        <v>136</v>
      </c>
      <c r="I166" s="49" t="s">
        <v>165</v>
      </c>
    </row>
    <row r="167" spans="2:9">
      <c r="B167" s="13" t="s">
        <v>412</v>
      </c>
      <c r="C167" s="13" t="s">
        <v>413</v>
      </c>
      <c r="D167" s="13" t="s">
        <v>432</v>
      </c>
      <c r="E167" s="13" t="s">
        <v>433</v>
      </c>
      <c r="F167" s="13" t="s">
        <v>185</v>
      </c>
      <c r="G167" s="13" t="s">
        <v>186</v>
      </c>
      <c r="H167" s="13" t="s">
        <v>136</v>
      </c>
      <c r="I167" s="13" t="s">
        <v>441</v>
      </c>
    </row>
    <row r="168" spans="2:9">
      <c r="B168" s="49" t="s">
        <v>412</v>
      </c>
      <c r="C168" s="49" t="s">
        <v>414</v>
      </c>
      <c r="D168" s="49" t="s">
        <v>434</v>
      </c>
      <c r="E168" s="49" t="s">
        <v>433</v>
      </c>
      <c r="F168" s="49" t="s">
        <v>185</v>
      </c>
      <c r="G168" s="49" t="s">
        <v>186</v>
      </c>
      <c r="H168" s="49" t="s">
        <v>136</v>
      </c>
      <c r="I168" s="49" t="s">
        <v>267</v>
      </c>
    </row>
    <row r="169" spans="2:9">
      <c r="B169" s="13" t="s">
        <v>415</v>
      </c>
      <c r="C169" s="13" t="s">
        <v>416</v>
      </c>
      <c r="D169" s="13" t="s">
        <v>221</v>
      </c>
      <c r="E169" s="13" t="s">
        <v>162</v>
      </c>
      <c r="F169" s="13" t="s">
        <v>185</v>
      </c>
      <c r="G169" s="13" t="s">
        <v>186</v>
      </c>
      <c r="H169" s="13" t="s">
        <v>136</v>
      </c>
      <c r="I169" s="13" t="s">
        <v>150</v>
      </c>
    </row>
    <row r="170" spans="2:9">
      <c r="B170" s="49" t="s">
        <v>417</v>
      </c>
      <c r="C170" s="49" t="s">
        <v>418</v>
      </c>
      <c r="D170" s="49" t="s">
        <v>435</v>
      </c>
      <c r="E170" s="49" t="s">
        <v>436</v>
      </c>
      <c r="F170" s="49" t="s">
        <v>185</v>
      </c>
      <c r="G170" s="49" t="s">
        <v>186</v>
      </c>
      <c r="H170" s="49" t="s">
        <v>136</v>
      </c>
      <c r="I170" s="49" t="s">
        <v>150</v>
      </c>
    </row>
    <row r="173" spans="2:9" ht="15.75">
      <c r="B173" s="7" t="s">
        <v>56</v>
      </c>
    </row>
    <row r="175" spans="2:9" ht="69" customHeight="1">
      <c r="B175" s="82" t="s">
        <v>189</v>
      </c>
      <c r="C175" s="83"/>
      <c r="D175" s="16" t="s">
        <v>5</v>
      </c>
      <c r="E175" s="16" t="s">
        <v>6</v>
      </c>
    </row>
    <row r="176" spans="2:9">
      <c r="B176" s="84" t="s">
        <v>32</v>
      </c>
      <c r="C176" s="85"/>
      <c r="D176" s="36">
        <v>7</v>
      </c>
      <c r="E176" s="17">
        <f>D176/$D$178</f>
        <v>0.46666666666666667</v>
      </c>
    </row>
    <row r="177" spans="2:5">
      <c r="B177" s="86" t="s">
        <v>58</v>
      </c>
      <c r="C177" s="86"/>
      <c r="D177" s="36">
        <v>8</v>
      </c>
      <c r="E177" s="17">
        <f>D177/$D$178</f>
        <v>0.53333333333333333</v>
      </c>
    </row>
    <row r="178" spans="2:5">
      <c r="B178" s="86" t="s">
        <v>59</v>
      </c>
      <c r="C178" s="86"/>
      <c r="D178" s="36">
        <f>SUM(D176:D177)</f>
        <v>15</v>
      </c>
      <c r="E178" s="31">
        <f>SUM(E176:E177)</f>
        <v>1</v>
      </c>
    </row>
    <row r="179" spans="2:5">
      <c r="B179" s="81"/>
      <c r="C179" s="81"/>
      <c r="D179" s="81"/>
    </row>
    <row r="180" spans="2:5">
      <c r="B180" s="81"/>
      <c r="C180" s="81"/>
      <c r="D180" s="81"/>
    </row>
    <row r="181" spans="2:5">
      <c r="B181" s="81"/>
      <c r="C181" s="81"/>
      <c r="D181" s="81"/>
    </row>
    <row r="182" spans="2:5">
      <c r="B182" s="81"/>
      <c r="C182" s="81"/>
      <c r="D182" s="81"/>
    </row>
    <row r="183" spans="2:5">
      <c r="B183" s="81"/>
      <c r="C183" s="81"/>
      <c r="D183" s="81"/>
    </row>
    <row r="184" spans="2:5">
      <c r="B184" s="81"/>
      <c r="C184" s="81"/>
      <c r="D184" s="81"/>
    </row>
    <row r="190" spans="2:5" ht="15.75">
      <c r="B190" s="7" t="s">
        <v>73</v>
      </c>
    </row>
    <row r="191" spans="2:5" ht="15.75">
      <c r="B191" s="7"/>
    </row>
    <row r="192" spans="2:5">
      <c r="B192" s="18" t="s">
        <v>74</v>
      </c>
    </row>
    <row r="193" spans="2:6">
      <c r="B193" s="18"/>
    </row>
    <row r="194" spans="2:6">
      <c r="B194" s="18"/>
    </row>
    <row r="195" spans="2:6">
      <c r="B195" s="89" t="s">
        <v>75</v>
      </c>
      <c r="C195" s="89"/>
      <c r="D195" s="89"/>
      <c r="E195" s="38" t="s">
        <v>5</v>
      </c>
      <c r="F195" s="38" t="s">
        <v>6</v>
      </c>
    </row>
    <row r="196" spans="2:6">
      <c r="B196" s="90" t="s">
        <v>76</v>
      </c>
      <c r="C196" s="90"/>
      <c r="D196" s="90"/>
      <c r="E196" s="36">
        <v>6</v>
      </c>
      <c r="F196" s="50">
        <f t="shared" ref="F196:F202" si="6">E196/$E$203</f>
        <v>0.20689655172413793</v>
      </c>
    </row>
    <row r="197" spans="2:6">
      <c r="B197" s="90" t="s">
        <v>77</v>
      </c>
      <c r="C197" s="90"/>
      <c r="D197" s="90"/>
      <c r="E197" s="36">
        <v>6</v>
      </c>
      <c r="F197" s="50">
        <f t="shared" si="6"/>
        <v>0.20689655172413793</v>
      </c>
    </row>
    <row r="198" spans="2:6">
      <c r="B198" s="90" t="s">
        <v>190</v>
      </c>
      <c r="C198" s="90"/>
      <c r="D198" s="90"/>
      <c r="E198" s="36">
        <v>11</v>
      </c>
      <c r="F198" s="50">
        <f t="shared" si="6"/>
        <v>0.37931034482758619</v>
      </c>
    </row>
    <row r="199" spans="2:6">
      <c r="B199" s="90" t="s">
        <v>191</v>
      </c>
      <c r="C199" s="90"/>
      <c r="D199" s="90"/>
      <c r="E199" s="36">
        <v>1</v>
      </c>
      <c r="F199" s="50">
        <f t="shared" si="6"/>
        <v>3.4482758620689655E-2</v>
      </c>
    </row>
    <row r="200" spans="2:6">
      <c r="B200" s="90" t="s">
        <v>81</v>
      </c>
      <c r="C200" s="90"/>
      <c r="D200" s="90"/>
      <c r="E200" s="36">
        <v>4</v>
      </c>
      <c r="F200" s="50">
        <f t="shared" si="6"/>
        <v>0.13793103448275862</v>
      </c>
    </row>
    <row r="201" spans="2:6">
      <c r="B201" s="90" t="s">
        <v>83</v>
      </c>
      <c r="C201" s="90"/>
      <c r="D201" s="90"/>
      <c r="E201" s="36">
        <v>1</v>
      </c>
      <c r="F201" s="50">
        <f t="shared" si="6"/>
        <v>3.4482758620689655E-2</v>
      </c>
    </row>
    <row r="202" spans="2:6">
      <c r="B202" s="90" t="s">
        <v>82</v>
      </c>
      <c r="C202" s="90"/>
      <c r="D202" s="90"/>
      <c r="E202" s="36">
        <v>0</v>
      </c>
      <c r="F202" s="50">
        <f t="shared" si="6"/>
        <v>0</v>
      </c>
    </row>
    <row r="203" spans="2:6">
      <c r="B203" s="90" t="s">
        <v>9</v>
      </c>
      <c r="C203" s="90"/>
      <c r="D203" s="90"/>
      <c r="E203" s="36">
        <f>SUM(E196:E202)</f>
        <v>29</v>
      </c>
      <c r="F203" s="50">
        <f>SUM(F196:F202)</f>
        <v>0.99999999999999989</v>
      </c>
    </row>
    <row r="204" spans="2:6" ht="10.5" customHeight="1"/>
    <row r="205" spans="2:6" ht="18.75" customHeight="1">
      <c r="B205" s="7" t="s">
        <v>84</v>
      </c>
    </row>
    <row r="206" spans="2:6" ht="10.5" customHeight="1">
      <c r="B206" s="7"/>
    </row>
    <row r="207" spans="2:6" ht="18.75" customHeight="1">
      <c r="B207" s="18" t="s">
        <v>192</v>
      </c>
    </row>
    <row r="208" spans="2:6">
      <c r="B208" s="18"/>
    </row>
    <row r="209" spans="2:11">
      <c r="B209" s="18"/>
    </row>
    <row r="210" spans="2:11">
      <c r="B210" s="38" t="s">
        <v>86</v>
      </c>
      <c r="C210" s="38" t="s">
        <v>5</v>
      </c>
      <c r="D210" s="38" t="s">
        <v>6</v>
      </c>
    </row>
    <row r="211" spans="2:11">
      <c r="B211" s="36" t="s">
        <v>125</v>
      </c>
      <c r="C211" s="36">
        <v>9</v>
      </c>
      <c r="D211" s="50">
        <f>C211/$C$215</f>
        <v>0.6</v>
      </c>
    </row>
    <row r="212" spans="2:11">
      <c r="B212" s="36" t="s">
        <v>126</v>
      </c>
      <c r="C212" s="36">
        <v>6</v>
      </c>
      <c r="D212" s="50">
        <f t="shared" ref="D212:D214" si="7">C212/$C$215</f>
        <v>0.4</v>
      </c>
    </row>
    <row r="213" spans="2:11">
      <c r="B213" s="36" t="s">
        <v>127</v>
      </c>
      <c r="C213" s="36">
        <v>0</v>
      </c>
      <c r="D213" s="50">
        <f t="shared" si="7"/>
        <v>0</v>
      </c>
    </row>
    <row r="214" spans="2:11">
      <c r="B214" s="36" t="s">
        <v>193</v>
      </c>
      <c r="C214" s="36">
        <v>0</v>
      </c>
      <c r="D214" s="50">
        <f t="shared" si="7"/>
        <v>0</v>
      </c>
    </row>
    <row r="215" spans="2:11">
      <c r="B215" s="36" t="s">
        <v>9</v>
      </c>
      <c r="C215" s="36">
        <f>SUM(C211:C214)</f>
        <v>15</v>
      </c>
      <c r="D215" s="50">
        <f>SUM(D211:D214)</f>
        <v>1</v>
      </c>
    </row>
    <row r="223" spans="2:11" ht="15" customHeight="1">
      <c r="B223" s="99" t="s">
        <v>115</v>
      </c>
      <c r="C223" s="99"/>
      <c r="D223" s="99"/>
      <c r="F223" s="103"/>
      <c r="G223" s="103"/>
      <c r="H223" s="103"/>
      <c r="I223" s="103"/>
      <c r="J223" s="103"/>
      <c r="K223" s="103"/>
    </row>
    <row r="224" spans="2:11" ht="15" customHeight="1">
      <c r="B224" s="99"/>
      <c r="C224" s="99"/>
      <c r="D224" s="99"/>
      <c r="F224" s="103"/>
      <c r="G224" s="103"/>
      <c r="H224" s="103"/>
      <c r="I224" s="103"/>
      <c r="J224" s="103"/>
      <c r="K224" s="103"/>
    </row>
    <row r="225" spans="2:11" ht="15" customHeight="1">
      <c r="B225" s="99"/>
      <c r="C225" s="99"/>
      <c r="D225" s="99"/>
      <c r="F225" s="103"/>
      <c r="G225" s="103"/>
      <c r="H225" s="103"/>
      <c r="I225" s="103"/>
      <c r="J225" s="103"/>
      <c r="K225" s="103"/>
    </row>
    <row r="226" spans="2:11">
      <c r="F226" s="103"/>
      <c r="G226" s="103"/>
      <c r="H226" s="103"/>
      <c r="I226" s="103"/>
      <c r="J226" s="103"/>
      <c r="K226" s="103"/>
    </row>
    <row r="227" spans="2:11">
      <c r="B227" s="35" t="s">
        <v>117</v>
      </c>
      <c r="C227" s="35" t="s">
        <v>5</v>
      </c>
      <c r="D227" s="35" t="s">
        <v>6</v>
      </c>
    </row>
    <row r="228" spans="2:11">
      <c r="B228" s="37" t="s">
        <v>32</v>
      </c>
      <c r="C228" s="36">
        <v>15</v>
      </c>
      <c r="D228" s="50">
        <f>C228/$C$230</f>
        <v>1</v>
      </c>
    </row>
    <row r="229" spans="2:11">
      <c r="B229" s="37" t="s">
        <v>112</v>
      </c>
      <c r="C229" s="36">
        <v>0</v>
      </c>
      <c r="D229" s="50">
        <f>C229/$C$230</f>
        <v>0</v>
      </c>
    </row>
    <row r="230" spans="2:11">
      <c r="B230" s="37" t="s">
        <v>9</v>
      </c>
      <c r="C230" s="36">
        <f>SUM(C228:C229)</f>
        <v>15</v>
      </c>
      <c r="D230" s="50">
        <f>SUM(D228:D229)</f>
        <v>1</v>
      </c>
    </row>
    <row r="236" spans="2:11">
      <c r="H236" s="2"/>
      <c r="I236" s="51"/>
    </row>
    <row r="237" spans="2:11">
      <c r="B237" s="1" t="s">
        <v>116</v>
      </c>
      <c r="H237" s="2"/>
      <c r="I237" s="51"/>
    </row>
    <row r="238" spans="2:11">
      <c r="H238" s="2"/>
      <c r="I238" s="51"/>
    </row>
    <row r="239" spans="2:11">
      <c r="H239" s="2"/>
      <c r="I239" s="51"/>
    </row>
    <row r="240" spans="2:11">
      <c r="B240" s="35" t="s">
        <v>117</v>
      </c>
      <c r="C240" s="35" t="s">
        <v>5</v>
      </c>
      <c r="D240" s="35" t="s">
        <v>6</v>
      </c>
      <c r="H240" s="2"/>
      <c r="I240" s="51"/>
    </row>
    <row r="241" spans="2:9">
      <c r="B241" s="37" t="s">
        <v>32</v>
      </c>
      <c r="C241" s="36">
        <v>15</v>
      </c>
      <c r="D241" s="50">
        <f>C241/$C$243</f>
        <v>1</v>
      </c>
      <c r="H241" s="2"/>
      <c r="I241" s="51"/>
    </row>
    <row r="242" spans="2:9">
      <c r="B242" s="37" t="s">
        <v>112</v>
      </c>
      <c r="C242" s="36">
        <v>0</v>
      </c>
      <c r="D242" s="50">
        <f>C242/$C$243</f>
        <v>0</v>
      </c>
      <c r="H242" s="2"/>
      <c r="I242" s="51"/>
    </row>
    <row r="243" spans="2:9">
      <c r="B243" s="37" t="s">
        <v>9</v>
      </c>
      <c r="C243" s="36">
        <f>SUM(C241:C242)</f>
        <v>15</v>
      </c>
      <c r="D243" s="50">
        <f>SUM(D241:D242)</f>
        <v>1</v>
      </c>
      <c r="H243" s="2"/>
      <c r="I243" s="51"/>
    </row>
    <row r="244" spans="2:9">
      <c r="H244" s="2"/>
      <c r="I244" s="51"/>
    </row>
    <row r="245" spans="2:9">
      <c r="H245" s="2"/>
      <c r="I245" s="51"/>
    </row>
    <row r="246" spans="2:9">
      <c r="H246" s="2"/>
      <c r="I246" s="51"/>
    </row>
    <row r="247" spans="2:9" ht="15" customHeight="1">
      <c r="B247" s="99" t="s">
        <v>194</v>
      </c>
      <c r="C247" s="99"/>
      <c r="D247" s="99"/>
    </row>
    <row r="248" spans="2:9">
      <c r="B248" s="99"/>
      <c r="C248" s="99"/>
      <c r="D248" s="99"/>
    </row>
    <row r="249" spans="2:9">
      <c r="B249" s="99"/>
      <c r="C249" s="99"/>
      <c r="D249" s="99"/>
    </row>
    <row r="251" spans="2:9">
      <c r="B251" s="38" t="s">
        <v>119</v>
      </c>
      <c r="C251" s="89" t="s">
        <v>5</v>
      </c>
      <c r="D251" s="89"/>
      <c r="E251" s="89" t="s">
        <v>6</v>
      </c>
      <c r="F251" s="89"/>
    </row>
    <row r="252" spans="2:9">
      <c r="B252" s="36">
        <v>1</v>
      </c>
      <c r="C252" s="97">
        <v>0</v>
      </c>
      <c r="D252" s="97"/>
      <c r="E252" s="102">
        <f>C252/$C$257</f>
        <v>0</v>
      </c>
      <c r="F252" s="102"/>
    </row>
    <row r="253" spans="2:9">
      <c r="B253" s="36">
        <v>2</v>
      </c>
      <c r="C253" s="97">
        <v>0</v>
      </c>
      <c r="D253" s="97"/>
      <c r="E253" s="102">
        <f t="shared" ref="E253:E256" si="8">C253/$C$257</f>
        <v>0</v>
      </c>
      <c r="F253" s="102"/>
    </row>
    <row r="254" spans="2:9">
      <c r="B254" s="36">
        <v>3</v>
      </c>
      <c r="C254" s="97">
        <v>0</v>
      </c>
      <c r="D254" s="97"/>
      <c r="E254" s="102">
        <f t="shared" si="8"/>
        <v>0</v>
      </c>
      <c r="F254" s="102"/>
    </row>
    <row r="255" spans="2:9">
      <c r="B255" s="36">
        <v>4</v>
      </c>
      <c r="C255" s="97">
        <v>8</v>
      </c>
      <c r="D255" s="97"/>
      <c r="E255" s="102">
        <f t="shared" si="8"/>
        <v>0.53333333333333333</v>
      </c>
      <c r="F255" s="102"/>
    </row>
    <row r="256" spans="2:9">
      <c r="B256" s="36">
        <v>5</v>
      </c>
      <c r="C256" s="97">
        <v>7</v>
      </c>
      <c r="D256" s="97"/>
      <c r="E256" s="102">
        <f t="shared" si="8"/>
        <v>0.46666666666666667</v>
      </c>
      <c r="F256" s="102"/>
    </row>
    <row r="257" spans="2:11">
      <c r="B257" s="36" t="s">
        <v>9</v>
      </c>
      <c r="C257" s="97">
        <f>SUM(C252:D256)</f>
        <v>15</v>
      </c>
      <c r="D257" s="97"/>
      <c r="E257" s="102">
        <f>SUM(E252:F256)</f>
        <v>1</v>
      </c>
      <c r="F257" s="102"/>
    </row>
    <row r="259" spans="2:11" ht="15.75">
      <c r="B259" s="7" t="s">
        <v>120</v>
      </c>
    </row>
    <row r="261" spans="2:11">
      <c r="B261" s="101" t="s">
        <v>442</v>
      </c>
      <c r="C261" s="101"/>
      <c r="D261" s="101"/>
      <c r="E261" s="101"/>
      <c r="F261" s="23"/>
      <c r="G261" s="23"/>
      <c r="H261" s="23"/>
    </row>
    <row r="262" spans="2:11">
      <c r="B262" s="101" t="s">
        <v>443</v>
      </c>
      <c r="C262" s="101"/>
      <c r="D262" s="101"/>
      <c r="E262" s="101"/>
      <c r="F262" s="2"/>
      <c r="G262" s="2"/>
      <c r="H262" s="2"/>
    </row>
    <row r="263" spans="2:11">
      <c r="B263" s="2"/>
      <c r="C263" s="2"/>
      <c r="D263" s="2"/>
      <c r="E263" s="2"/>
      <c r="F263" s="2"/>
      <c r="G263" s="2"/>
      <c r="H263" s="2"/>
      <c r="I263" s="2"/>
      <c r="K263" s="2"/>
    </row>
    <row r="264" spans="2:11">
      <c r="B264" s="2"/>
      <c r="C264" s="2"/>
      <c r="D264" s="2"/>
      <c r="E264" s="2"/>
      <c r="F264" s="2"/>
      <c r="G264" s="2"/>
      <c r="H264" s="2"/>
      <c r="I264" s="2"/>
      <c r="K264" s="2"/>
    </row>
    <row r="265" spans="2:11">
      <c r="B265" s="2"/>
      <c r="C265" s="2"/>
      <c r="D265" s="2"/>
      <c r="E265" s="2"/>
      <c r="F265" s="2"/>
      <c r="G265" s="2"/>
      <c r="H265" s="2"/>
      <c r="I265" s="2"/>
      <c r="J265" s="2"/>
      <c r="K265" s="2"/>
    </row>
    <row r="266" spans="2:11">
      <c r="B266" s="2"/>
      <c r="C266" s="2"/>
      <c r="D266" s="2"/>
      <c r="E266" s="2"/>
      <c r="F266" s="2"/>
      <c r="G266" s="2"/>
      <c r="H266" s="2"/>
      <c r="I266" s="2"/>
      <c r="J266" s="2"/>
      <c r="K266" s="2"/>
    </row>
    <row r="267" spans="2:11">
      <c r="B267" s="2"/>
      <c r="C267" s="2"/>
      <c r="D267" s="2"/>
      <c r="E267" s="2"/>
      <c r="F267" s="2"/>
      <c r="G267" s="2"/>
      <c r="H267" s="2"/>
      <c r="I267" s="2"/>
      <c r="J267" s="2"/>
      <c r="K267" s="2"/>
    </row>
    <row r="268" spans="2:11">
      <c r="B268" s="2"/>
      <c r="C268" s="2"/>
      <c r="D268" s="2"/>
      <c r="E268" s="2"/>
      <c r="F268" s="2"/>
      <c r="G268" s="2"/>
      <c r="H268" s="2"/>
      <c r="I268" s="2"/>
      <c r="J268" s="2"/>
      <c r="K268" s="2"/>
    </row>
    <row r="269" spans="2:11">
      <c r="B269" s="2"/>
      <c r="C269" s="2"/>
      <c r="D269" s="2"/>
      <c r="E269" s="2"/>
      <c r="F269" s="2"/>
      <c r="G269" s="2"/>
      <c r="H269" s="2"/>
      <c r="I269" s="2"/>
      <c r="J269" s="2"/>
      <c r="K269" s="2"/>
    </row>
  </sheetData>
  <mergeCells count="69">
    <mergeCell ref="E254:F254"/>
    <mergeCell ref="E255:F255"/>
    <mergeCell ref="E256:F256"/>
    <mergeCell ref="E257:F257"/>
    <mergeCell ref="B125:D125"/>
    <mergeCell ref="E125:F125"/>
    <mergeCell ref="B203:D203"/>
    <mergeCell ref="C257:D257"/>
    <mergeCell ref="E251:F251"/>
    <mergeCell ref="E252:F252"/>
    <mergeCell ref="C254:D254"/>
    <mergeCell ref="C255:D255"/>
    <mergeCell ref="C256:D256"/>
    <mergeCell ref="B223:D225"/>
    <mergeCell ref="F223:K226"/>
    <mergeCell ref="B247:D249"/>
    <mergeCell ref="C251:D251"/>
    <mergeCell ref="C252:D252"/>
    <mergeCell ref="C253:D253"/>
    <mergeCell ref="E253:F253"/>
    <mergeCell ref="B202:D202"/>
    <mergeCell ref="B197:D197"/>
    <mergeCell ref="B198:D198"/>
    <mergeCell ref="B199:D199"/>
    <mergeCell ref="B200:D200"/>
    <mergeCell ref="B201:D201"/>
    <mergeCell ref="B195:D195"/>
    <mergeCell ref="B196:D196"/>
    <mergeCell ref="B180:D180"/>
    <mergeCell ref="B181:D181"/>
    <mergeCell ref="B182:D182"/>
    <mergeCell ref="B183:D183"/>
    <mergeCell ref="B184:D184"/>
    <mergeCell ref="B175:C175"/>
    <mergeCell ref="B176:C176"/>
    <mergeCell ref="B177:C177"/>
    <mergeCell ref="B178:C178"/>
    <mergeCell ref="B179:D179"/>
    <mergeCell ref="B132:D132"/>
    <mergeCell ref="E132:F132"/>
    <mergeCell ref="B133:D133"/>
    <mergeCell ref="E133:F133"/>
    <mergeCell ref="B134:D134"/>
    <mergeCell ref="E134:F134"/>
    <mergeCell ref="B130:D130"/>
    <mergeCell ref="E130:F130"/>
    <mergeCell ref="B131:D131"/>
    <mergeCell ref="E131:F131"/>
    <mergeCell ref="B128:D128"/>
    <mergeCell ref="E128:F128"/>
    <mergeCell ref="B129:D129"/>
    <mergeCell ref="E129:F129"/>
    <mergeCell ref="B122:D122"/>
    <mergeCell ref="E122:F122"/>
    <mergeCell ref="B123:D123"/>
    <mergeCell ref="E123:F123"/>
    <mergeCell ref="B124:D124"/>
    <mergeCell ref="E124:F124"/>
    <mergeCell ref="B120:D120"/>
    <mergeCell ref="E120:F120"/>
    <mergeCell ref="B121:D121"/>
    <mergeCell ref="E121:F121"/>
    <mergeCell ref="B12:F12"/>
    <mergeCell ref="B118:D118"/>
    <mergeCell ref="E118:F118"/>
    <mergeCell ref="B119:D119"/>
    <mergeCell ref="E119:F119"/>
    <mergeCell ref="B261:E261"/>
    <mergeCell ref="B262:E26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5:C17"/>
  <sheetViews>
    <sheetView zoomScale="80" zoomScaleNormal="80" workbookViewId="0">
      <selection activeCell="D22" sqref="D22"/>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5" spans="2:3">
      <c r="B15" s="115" t="s">
        <v>392</v>
      </c>
      <c r="C15" s="111"/>
    </row>
    <row r="16" spans="2:3">
      <c r="B16" s="111"/>
      <c r="C16" s="111"/>
    </row>
    <row r="17" spans="3:3">
      <c r="C17" s="2"/>
    </row>
  </sheetData>
  <mergeCells count="1">
    <mergeCell ref="B15:C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G18" sqref="G18"/>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2" t="s">
        <v>166</v>
      </c>
    </row>
    <row r="15" spans="2:7">
      <c r="B15" s="104" t="s">
        <v>167</v>
      </c>
      <c r="C15" s="105" t="s">
        <v>168</v>
      </c>
      <c r="D15" s="105"/>
      <c r="E15" s="105"/>
      <c r="G15" s="43"/>
    </row>
    <row r="16" spans="2:7">
      <c r="B16" s="104"/>
      <c r="C16" s="105" t="s">
        <v>169</v>
      </c>
      <c r="D16" s="105"/>
      <c r="E16" s="44" t="s">
        <v>170</v>
      </c>
      <c r="F16" s="44" t="s">
        <v>171</v>
      </c>
      <c r="G16" s="44" t="s">
        <v>179</v>
      </c>
    </row>
    <row r="17" spans="2:7" ht="26.25" customHeight="1">
      <c r="B17" s="46">
        <v>2016</v>
      </c>
      <c r="C17" s="106" t="s">
        <v>178</v>
      </c>
      <c r="D17" s="106"/>
      <c r="E17" s="107" t="s">
        <v>222</v>
      </c>
      <c r="F17" s="47" t="s">
        <v>180</v>
      </c>
      <c r="G17" s="48" t="s">
        <v>180</v>
      </c>
    </row>
    <row r="18" spans="2:7" ht="26.25" customHeight="1">
      <c r="B18" s="46">
        <v>2015</v>
      </c>
      <c r="C18" s="106"/>
      <c r="D18" s="106"/>
      <c r="E18" s="107"/>
      <c r="F18" s="113">
        <v>1</v>
      </c>
      <c r="G18" s="114">
        <v>3459500</v>
      </c>
    </row>
    <row r="19" spans="2:7" ht="26.25" customHeight="1">
      <c r="B19" s="46">
        <v>2014</v>
      </c>
      <c r="C19" s="106"/>
      <c r="D19" s="106"/>
      <c r="E19" s="107"/>
      <c r="F19" s="113">
        <v>0.875</v>
      </c>
      <c r="G19" s="114">
        <v>3485000</v>
      </c>
    </row>
    <row r="20" spans="2:7" ht="26.25" customHeight="1">
      <c r="B20" s="46">
        <v>2013</v>
      </c>
      <c r="C20" s="106"/>
      <c r="D20" s="106"/>
      <c r="E20" s="107"/>
      <c r="F20" s="113">
        <v>1</v>
      </c>
      <c r="G20" s="114">
        <v>3354891</v>
      </c>
    </row>
    <row r="21" spans="2:7">
      <c r="B21" s="43"/>
      <c r="C21" s="43"/>
      <c r="D21" s="43"/>
      <c r="E21" s="43"/>
      <c r="F21" s="43"/>
      <c r="G21" s="43"/>
    </row>
    <row r="22" spans="2:7">
      <c r="B22" s="43" t="s">
        <v>172</v>
      </c>
      <c r="C22" s="45"/>
      <c r="D22" s="45"/>
      <c r="E22" s="43"/>
      <c r="F22" s="43"/>
      <c r="G22" s="43"/>
    </row>
    <row r="23" spans="2:7">
      <c r="B23" s="43" t="s">
        <v>173</v>
      </c>
      <c r="C23" s="43"/>
      <c r="D23" s="43"/>
      <c r="E23" s="43"/>
      <c r="F23" s="43"/>
      <c r="G23" s="43"/>
    </row>
    <row r="24" spans="2:7">
      <c r="B24" s="43" t="s">
        <v>174</v>
      </c>
      <c r="C24" s="43"/>
      <c r="D24" s="43"/>
      <c r="E24" s="43"/>
      <c r="F24" s="43"/>
      <c r="G24" s="43"/>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2020-07-24T14:54:56Z</dcterms:modified>
</cp:coreProperties>
</file>