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81" i="62" l="1"/>
  <c r="D178" i="62"/>
  <c r="D179" i="62"/>
  <c r="D180" i="62"/>
  <c r="D177" i="62"/>
  <c r="C41" i="62"/>
  <c r="C298" i="62"/>
  <c r="C299" i="62"/>
  <c r="C300" i="62"/>
  <c r="C301" i="62"/>
  <c r="C67" i="62"/>
  <c r="C94" i="62"/>
  <c r="D207" i="62"/>
  <c r="D40" i="62"/>
  <c r="D41" i="62"/>
  <c r="D39" i="62"/>
  <c r="C407" i="62"/>
  <c r="C408" i="62"/>
  <c r="C409" i="62"/>
  <c r="C410" i="62"/>
  <c r="C406" i="62"/>
  <c r="I392" i="62"/>
  <c r="I391" i="62"/>
  <c r="C390" i="62"/>
  <c r="C389" i="62"/>
  <c r="H371" i="62"/>
  <c r="H370" i="62"/>
  <c r="C372" i="62"/>
  <c r="C373" i="62"/>
  <c r="C374" i="62"/>
  <c r="C371" i="62"/>
  <c r="C322" i="62"/>
  <c r="C321" i="62"/>
  <c r="C297" i="62"/>
  <c r="E243" i="62"/>
  <c r="E206" i="62"/>
  <c r="E205" i="62"/>
  <c r="K128" i="62"/>
  <c r="K129" i="62"/>
  <c r="K127" i="62"/>
  <c r="E128" i="62"/>
  <c r="E129" i="62"/>
  <c r="E130" i="62"/>
  <c r="E131" i="62"/>
  <c r="E132" i="62"/>
  <c r="E127" i="62"/>
  <c r="D91" i="62"/>
  <c r="D92" i="62"/>
  <c r="D93" i="62"/>
  <c r="D94" i="62"/>
  <c r="D90" i="62"/>
  <c r="D65" i="62"/>
  <c r="D66" i="62"/>
  <c r="D64" i="62"/>
  <c r="D181" i="62"/>
  <c r="G41" i="62"/>
  <c r="G40" i="62"/>
  <c r="J242" i="62"/>
  <c r="J243" i="62"/>
  <c r="G65" i="62"/>
  <c r="G39" i="62"/>
  <c r="G90" i="62"/>
  <c r="G91" i="62"/>
  <c r="G92" i="62"/>
  <c r="G94" i="62"/>
  <c r="G93" i="62"/>
  <c r="J241" i="62"/>
  <c r="G64" i="62"/>
  <c r="G66" i="62"/>
  <c r="D67" i="62"/>
  <c r="G67" i="62"/>
</calcChain>
</file>

<file path=xl/sharedStrings.xml><?xml version="1.0" encoding="utf-8"?>
<sst xmlns="http://schemas.openxmlformats.org/spreadsheetml/2006/main" count="525" uniqueCount="259">
  <si>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</si>
  <si>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</si>
  <si>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</si>
  <si>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</si>
  <si>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</si>
  <si>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</si>
  <si>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</si>
  <si>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</si>
  <si>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</si>
  <si>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</si>
  <si>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</si>
  <si>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</si>
  <si>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</si>
  <si>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</si>
  <si>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</si>
  <si>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</si>
  <si>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</si>
  <si>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</si>
  <si>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</si>
  <si>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</si>
  <si>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</si>
  <si>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</si>
  <si>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</si>
  <si>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</si>
  <si>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</si>
  <si>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</si>
  <si>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</si>
  <si>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</si>
  <si>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</si>
  <si>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</si>
  <si>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</si>
  <si>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</si>
  <si>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</si>
  <si>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</si>
  <si>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</si>
  <si>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</si>
  <si>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</si>
  <si>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</si>
  <si>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</si>
  <si>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</si>
  <si>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</si>
  <si>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</si>
  <si>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</si>
  <si>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</si>
  <si>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</si>
  <si>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</si>
  <si>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</si>
  <si>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</si>
  <si>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</si>
  <si>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</si>
  <si>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</si>
  <si>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</si>
  <si>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</si>
  <si>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</si>
  <si>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</si>
  <si>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</si>
  <si>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</si>
  <si>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</si>
  <si>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</si>
  <si>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</si>
  <si>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</si>
  <si>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</si>
  <si>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</si>
  <si>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</si>
  <si>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</si>
  <si>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</si>
  <si>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</si>
  <si>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</si>
  <si>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</si>
  <si>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</si>
  <si>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</si>
  <si>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</si>
  <si>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</si>
  <si>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</si>
  <si>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</si>
  <si>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</si>
  <si>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</si>
  <si>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</si>
  <si>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</si>
  <si>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</si>
  <si>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</si>
  <si>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</si>
  <si>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</si>
  <si>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</si>
  <si>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</si>
  <si>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</si>
  <si>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</si>
  <si>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</si>
  <si>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</si>
  <si>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</si>
  <si>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</si>
  <si>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</si>
  <si>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</si>
  <si>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</si>
  <si>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</si>
  <si>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</si>
  <si>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</si>
  <si>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</si>
  <si>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</si>
  <si>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</si>
  <si>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</si>
  <si>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</si>
  <si>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</si>
  <si>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</si>
  <si>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</si>
  <si>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</si>
  <si>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</si>
  <si>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</si>
  <si>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</si>
  <si>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</si>
  <si>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</si>
  <si>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</si>
  <si>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</si>
  <si>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</si>
  <si>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</si>
  <si>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</si>
  <si>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</si>
  <si>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</si>
  <si>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</si>
  <si>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</si>
  <si>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</si>
  <si>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</si>
  <si>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</si>
  <si>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</si>
  <si>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 xml:space="preserve">Empleado del gobierno	  </t>
  </si>
  <si>
    <t>Pública</t>
  </si>
  <si>
    <t>entre 2 SMLV y menos de 3 SMLV</t>
  </si>
  <si>
    <t>Docente</t>
  </si>
  <si>
    <t>Ocupaciones en Ciencias Sociales, Educación, Servicios Gubernamentales y Religión</t>
  </si>
  <si>
    <t>entre 3 SMLV y menos de 4 SMLV</t>
  </si>
  <si>
    <t>Contrato a término fijo</t>
  </si>
  <si>
    <t xml:space="preserve">Empleado de empresa particular  </t>
  </si>
  <si>
    <t xml:space="preserve">Privada 	</t>
  </si>
  <si>
    <t>entre 4 SMLV y menos de 5 SMLV</t>
  </si>
  <si>
    <t>Rector</t>
  </si>
  <si>
    <t>risaralda</t>
  </si>
  <si>
    <t>Universidad Tecnológica de Pereira</t>
  </si>
  <si>
    <t>SIN RESPUESTA</t>
  </si>
  <si>
    <t>null</t>
  </si>
  <si>
    <t>docente</t>
  </si>
  <si>
    <t>menor a 1 SMLV (Salario mínimo legal vigente)</t>
  </si>
  <si>
    <t>Coordinador</t>
  </si>
  <si>
    <t>Valle del Cauca</t>
  </si>
  <si>
    <t>Maestría en Lingüística</t>
  </si>
  <si>
    <t xml:space="preserve">Defensoria del pueblo </t>
  </si>
  <si>
    <t>calle 66 # 50-97</t>
  </si>
  <si>
    <t>5- 3600005</t>
  </si>
  <si>
    <t>sailoves@hotmail.com</t>
  </si>
  <si>
    <t>Servicios Sociales y de Salud</t>
  </si>
  <si>
    <t>laboratorio de prueba forense</t>
  </si>
  <si>
    <t>Tecnico en criminalistica grado 15</t>
  </si>
  <si>
    <t>Defensor Regional del Pueblo - regional atlantico</t>
  </si>
  <si>
    <t>Atlántico</t>
  </si>
  <si>
    <t>Barranquilla</t>
  </si>
  <si>
    <t xml:space="preserve">Universidad Tecnológica de Pereira </t>
  </si>
  <si>
    <t>cra 27 n° 10-02 Álamos</t>
  </si>
  <si>
    <t xml:space="preserve">Facultad de Ciencias de la Educación </t>
  </si>
  <si>
    <t xml:space="preserve">Director Escuela de Español y comunicación Audiovisual </t>
  </si>
  <si>
    <t xml:space="preserve">Escuela de Español y Comunicación Audiovisual </t>
  </si>
  <si>
    <t xml:space="preserve">Colombia </t>
  </si>
  <si>
    <t>olavearias@gmail.com</t>
  </si>
  <si>
    <t>I.E. Nueva Granada</t>
  </si>
  <si>
    <t>Cll 56 18 - 58 San Diego</t>
  </si>
  <si>
    <t>angmarlopez@utp.edu.co</t>
  </si>
  <si>
    <t>Docente de aula</t>
  </si>
  <si>
    <t>Dosquebradas</t>
  </si>
  <si>
    <t>Secretaria de Educación de Caldas, Institución Educativa Bartolomé Mitre</t>
  </si>
  <si>
    <t>Calle 5 carreras 7 y 8, Chinchiná Caldas</t>
  </si>
  <si>
    <t>(6) 8506131</t>
  </si>
  <si>
    <t>maryury47@hotmail.com</t>
  </si>
  <si>
    <t>Caldas</t>
  </si>
  <si>
    <t>Chinchiná</t>
  </si>
  <si>
    <t>Celular Center</t>
  </si>
  <si>
    <t>Carrera 14 Nro 11-63</t>
  </si>
  <si>
    <t>fercho86249@hotmail.com</t>
  </si>
  <si>
    <t>Ocupaciones en Ventas y Servicios</t>
  </si>
  <si>
    <t>Otras Actividades de Servicios Comunitarios, Sociales y Personales</t>
  </si>
  <si>
    <t>entre 1 SMLV y menos de 2 SMLV</t>
  </si>
  <si>
    <t>Administrador</t>
  </si>
  <si>
    <t>Santa Rosa de Cabal</t>
  </si>
  <si>
    <t>Carlos Castro Saavedra</t>
  </si>
  <si>
    <t>Puerto Caldas Pereira</t>
  </si>
  <si>
    <t>092-2113637</t>
  </si>
  <si>
    <t>shyman@utp.edu.co</t>
  </si>
  <si>
    <t>Inglés</t>
  </si>
  <si>
    <t xml:space="preserve">Carrera 27 #10-02 Barrio Álamos </t>
  </si>
  <si>
    <t>chacho23@utp.edu.co</t>
  </si>
  <si>
    <t>Licenciatura en Bilingüismo con énfasis en inglés</t>
  </si>
  <si>
    <t>Director de programa</t>
  </si>
  <si>
    <t>Secretaria de educación de Villavicencio</t>
  </si>
  <si>
    <t xml:space="preserve">Calle 40 No. 33 - 64 Alcaldía Piso 3 </t>
  </si>
  <si>
    <t>laurita052913@yahoo.com</t>
  </si>
  <si>
    <t>Meta</t>
  </si>
  <si>
    <t>Villavicencio</t>
  </si>
  <si>
    <t xml:space="preserve">Vereda la Julita </t>
  </si>
  <si>
    <t>dmurcia@utp.edu.co</t>
  </si>
  <si>
    <t xml:space="preserve">Docente de tiempo completo </t>
  </si>
  <si>
    <t xml:space="preserve">Director </t>
  </si>
  <si>
    <t xml:space="preserve">Risaralda </t>
  </si>
  <si>
    <t xml:space="preserve">Pereira </t>
  </si>
  <si>
    <t>Secretaría de Educación Municipal de Armenia</t>
  </si>
  <si>
    <t>Centro Administrativo Municipal Cra 17 # 16 - 00</t>
  </si>
  <si>
    <t>jearalzat@yahoo.es</t>
  </si>
  <si>
    <t>I.E. Enrique Olaya Herrera</t>
  </si>
  <si>
    <t>Quindío</t>
  </si>
  <si>
    <t>Armenia</t>
  </si>
  <si>
    <t>SUEJE</t>
  </si>
  <si>
    <t>UTP bloque adminstrativo oficina 302</t>
  </si>
  <si>
    <t>umilce@utp.edu.co</t>
  </si>
  <si>
    <t>Rosa María Niño Guterrez</t>
  </si>
  <si>
    <t>Carrera 27 #10-02 Barrio Alamos</t>
  </si>
  <si>
    <t>lmcoronado@utp.edu.co</t>
  </si>
  <si>
    <t>Ocupaciones de Dirección y Gerencia</t>
  </si>
  <si>
    <t>Facultad de Bellas Artes y Humanidades - Licenciatura en Bilingüismo</t>
  </si>
  <si>
    <t>Docente Catedrático</t>
  </si>
  <si>
    <t>Director de la Licenciatura</t>
  </si>
  <si>
    <t>pindaro0710@gmail.com</t>
  </si>
  <si>
    <t xml:space="preserve">Colegio Carlos Eduardo  Vasco </t>
  </si>
  <si>
    <t>Kilometro 4 vía Morelia</t>
  </si>
  <si>
    <t>josefrancisco1810@yahoo.com</t>
  </si>
  <si>
    <t>docencia</t>
  </si>
  <si>
    <t>Alberto Duque</t>
  </si>
  <si>
    <t>Municipio e Cartago</t>
  </si>
  <si>
    <t>carrera 11 # 16-00</t>
  </si>
  <si>
    <t>sovigu2001@hotmail.com</t>
  </si>
  <si>
    <t>Docencia</t>
  </si>
  <si>
    <t>Rectora</t>
  </si>
  <si>
    <t>Cartago</t>
  </si>
  <si>
    <t>Institución educativa Pedro Pablo Bello</t>
  </si>
  <si>
    <t>la Virginia</t>
  </si>
  <si>
    <t>alexa225x@hotmail.com</t>
  </si>
  <si>
    <t>entre 5 SMLV y menos de 6 SMLV</t>
  </si>
  <si>
    <t>aula de clase</t>
  </si>
  <si>
    <t>rector</t>
  </si>
  <si>
    <t>La Virginia</t>
  </si>
  <si>
    <t>Gobernación del departamento de Risaralda</t>
  </si>
  <si>
    <t xml:space="preserve">Calle 19 No 13-17-Código Postal 660004 </t>
  </si>
  <si>
    <t>biancom21@hotmail.com</t>
  </si>
  <si>
    <t>Secretaría de educación</t>
  </si>
  <si>
    <t>Tutor PTA</t>
  </si>
  <si>
    <t>Formador</t>
  </si>
  <si>
    <t>Sin Respuesta</t>
  </si>
  <si>
    <t>Es importante que se de a conocer a los egresados los cambios en el curriculum</t>
  </si>
  <si>
    <t xml:space="preserve">Considero que se debe fomentar la realización de coloquios </t>
  </si>
  <si>
    <t>Programa de intercambio internacional</t>
  </si>
  <si>
    <t>que no repita el mismo docente más de dos seminarios</t>
  </si>
  <si>
    <t xml:space="preserve">Más trabajos de campo.   Que durante el desarrollo de los seminarios traigan más profesores de otros paises para que compartan sus experiencias como científicos del lenguaje. </t>
  </si>
  <si>
    <t>La selección de algunos docentes debe considerar no solo los títulos obtenidos sino también la calidad humana.</t>
  </si>
  <si>
    <t>Asesoramiento de becas para doctorado</t>
  </si>
  <si>
    <t xml:space="preserve">Hacer un proceso de selección de docentes más adaptado a las necesidades contextuales de los maestrandos. </t>
  </si>
  <si>
    <t>Debería ser mas semestres, mas presencial.</t>
  </si>
  <si>
    <t xml:space="preserve">Más rigurosidad en la retroalimentación del proceso de aprendizaje y revisión de los trabajos de los seminarios. </t>
  </si>
  <si>
    <t xml:space="preserve">Contratar más doctores para dictar las clases en maestrías. </t>
  </si>
  <si>
    <t>Entregar al estudiante desde el inicio un manual de criterios y modelo de presentación de proyectos de grado de acuerdo a los requerimientos de la Universidad.</t>
  </si>
  <si>
    <t>una mayor difusión del programa, visitas a los centros eucativos ofertando el programa</t>
  </si>
  <si>
    <t xml:space="preserve">Quisiera simplemente sugerir que la directora de la maestría debería ser una persona imparcial en los procesos que tienen que ver con el programa y ser más respetuosa al dirigirse a las personas que hacemos un gran esfuerzo para estar en el programa.  </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</si>
  <si>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</si>
  <si>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</si>
  <si>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Lingüistica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</si>
</sst>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6">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0" xfId="0" applyFill="1" applyBorder="1"/>
    <xf numFmtId="0" fontId="0" fillId="32" borderId="7" xfId="0" applyFill="1" applyBorder="1"/>
    <xf numFmtId="0" fontId="0" fillId="32" borderId="11" xfId="0" applyFill="1" applyBorder="1"/>
    <xf numFmtId="0" fontId="0" fillId="32" borderId="6" xfId="0" applyFill="1" applyBorder="1"/>
    <xf numFmtId="0" fontId="0" fillId="32" borderId="1" xfId="0" quotePrefix="1" applyNumberFormat="1" applyFill="1" applyBorder="1" applyAlignment="1">
      <alignment horizontal="center" vertical="center"/>
    </xf>
    <xf numFmtId="0" fontId="0" fillId="32" borderId="0" xfId="0" applyFill="1" applyBorder="1" applyAlignment="1"/>
    <xf numFmtId="0" fontId="0" fillId="32" borderId="8" xfId="0" applyFill="1" applyBorder="1"/>
    <xf numFmtId="0" fontId="0" fillId="32" borderId="9" xfId="0" applyFill="1" applyBorder="1"/>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0"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39%</c:v>
                  </c:pt>
                  <c:pt idx="1">
                    <c:v>56%</c:v>
                  </c:pt>
                  <c:pt idx="2">
                    <c:v>6%</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0.3888888888888889</c:v>
                </c:pt>
                <c:pt idx="1">
                  <c:v>0.55555555555555558</c:v>
                </c:pt>
                <c:pt idx="2">
                  <c:v>5.5555555555555552E-2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Egresados!$B$321:$B$322</c:f>
              <c:strCache>
                <c:ptCount val="2"/>
                <c:pt idx="0">
                  <c:v>Si</c:v>
                </c:pt>
                <c:pt idx="1">
                  <c:v>No</c:v>
                </c:pt>
              </c:strCache>
            </c:strRef>
          </c:cat>
          <c:val>
            <c:numRef>
              <c:f>Egresados!$C$321:$C$322</c:f>
              <c:numCache>
                <c:formatCode>0%</c:formatCode>
                <c:ptCount val="2"/>
                <c:pt idx="0">
                  <c:v>0.83333333333333337</c:v>
                </c:pt>
                <c:pt idx="1">
                  <c:v>0.16666666666666666</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0.44444444444444442</c:v>
                </c:pt>
                <c:pt idx="1">
                  <c:v>0.55555555555555558</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44%</c:v>
                  </c:pt>
                  <c:pt idx="1">
                    <c:v>33%</c:v>
                  </c:pt>
                  <c:pt idx="2">
                    <c:v>22%</c:v>
                  </c:pt>
                  <c:pt idx="3">
                    <c:v>0%</c:v>
                  </c:pt>
                </c:lvl>
                <c:lvl>
                  <c:pt idx="0">
                    <c:v>0</c:v>
                  </c:pt>
                  <c:pt idx="1">
                    <c:v>1</c:v>
                  </c:pt>
                  <c:pt idx="2">
                    <c:v>2</c:v>
                  </c:pt>
                  <c:pt idx="3">
                    <c:v>Más de 2</c:v>
                  </c:pt>
                </c:lvl>
              </c:multiLvlStrCache>
            </c:multiLvlStrRef>
          </c:cat>
          <c:val>
            <c:numRef>
              <c:f>Egresados!$G$90:$G$93</c:f>
              <c:numCache>
                <c:formatCode>0%</c:formatCode>
                <c:ptCount val="4"/>
                <c:pt idx="0">
                  <c:v>0.44444444444444442</c:v>
                </c:pt>
                <c:pt idx="1">
                  <c:v>0.33333333333333331</c:v>
                </c:pt>
                <c:pt idx="2">
                  <c:v>0.22222222222222221</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44%</c:v>
                  </c:pt>
                  <c:pt idx="1">
                    <c:v>33%</c:v>
                  </c:pt>
                  <c:pt idx="2">
                    <c:v>22%</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0.83333333333333337</c:v>
                </c:pt>
                <c:pt idx="1">
                  <c:v>5.5555555555555552E-2</c:v>
                </c:pt>
                <c:pt idx="2">
                  <c:v>5.5555555555555552E-2</c:v>
                </c:pt>
                <c:pt idx="3">
                  <c:v>0</c:v>
                </c:pt>
                <c:pt idx="4">
                  <c:v>0</c:v>
                </c:pt>
                <c:pt idx="5">
                  <c:v>5.5555555555555552E-2</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0.83333333333333337</c:v>
                </c:pt>
                <c:pt idx="1">
                  <c:v>5.5555555555555552E-2</c:v>
                </c:pt>
                <c:pt idx="2">
                  <c:v>0.1111111111111111</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Egresados!$B$177:$B$180</c:f>
              <c:strCache>
                <c:ptCount val="4"/>
                <c:pt idx="0">
                  <c:v>Educación</c:v>
                </c:pt>
                <c:pt idx="1">
                  <c:v>Otras Actividades de Servicios Comunitarios, Sociales y Personales</c:v>
                </c:pt>
                <c:pt idx="2">
                  <c:v>Servicios Sociales y de Salud</c:v>
                </c:pt>
                <c:pt idx="3">
                  <c:v>Sin Respuesta</c:v>
                </c:pt>
              </c:strCache>
            </c:strRef>
          </c:cat>
          <c:val>
            <c:numRef>
              <c:f>Egresados!$D$177:$D$180</c:f>
              <c:numCache>
                <c:formatCode>0%</c:formatCode>
                <c:ptCount val="4"/>
                <c:pt idx="0">
                  <c:v>0.77777777777777779</c:v>
                </c:pt>
                <c:pt idx="1">
                  <c:v>5.5555555555555552E-2</c:v>
                </c:pt>
                <c:pt idx="2">
                  <c:v>5.5555555555555552E-2</c:v>
                </c:pt>
                <c:pt idx="3">
                  <c:v>0.1111111111111111</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Egresados!$E$205:$E$206</c:f>
              <c:numCache>
                <c:formatCode>0%</c:formatCode>
                <c:ptCount val="2"/>
                <c:pt idx="0">
                  <c:v>0.66666666666666663</c:v>
                </c:pt>
                <c:pt idx="1">
                  <c:v>0.33333333333333331</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Egresados!$E$206</c:f>
              <c:numCache>
                <c:formatCode>0%</c:formatCode>
                <c:ptCount val="1"/>
                <c:pt idx="0">
                  <c:v>0.33333333333333331</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Egresados!$J$240</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Egresados!$H$241:$I$242</c:f>
              <c:strCache>
                <c:ptCount val="2"/>
                <c:pt idx="0">
                  <c:v>Si</c:v>
                </c:pt>
                <c:pt idx="1">
                  <c:v>No</c:v>
                </c:pt>
              </c:strCache>
            </c:strRef>
          </c:cat>
          <c:val>
            <c:numRef>
              <c:f>Egresados!$J$241:$J$242</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Egresados!$C$297:$C$301</c:f>
              <c:numCache>
                <c:formatCode>0%</c:formatCode>
                <c:ptCount val="5"/>
                <c:pt idx="0">
                  <c:v>0</c:v>
                </c:pt>
                <c:pt idx="1">
                  <c:v>0</c:v>
                </c:pt>
                <c:pt idx="2">
                  <c:v>0.16666666666666666</c:v>
                </c:pt>
                <c:pt idx="3">
                  <c:v>0.22222222222222221</c:v>
                </c:pt>
                <c:pt idx="4">
                  <c:v>0.61111111111111116</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Lingüistica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774700</xdr:colOff>
      <xdr:row>13</xdr:row>
      <xdr:rowOff>76200</xdr:rowOff>
    </xdr:from>
    <xdr:to>
      <xdr:col>13</xdr:col>
      <xdr:colOff>451591</xdr:colOff>
      <xdr:row>32</xdr:row>
      <xdr:rowOff>112284</xdr:rowOff>
    </xdr:to>
    <xdr:pic>
      <xdr:nvPicPr>
        <xdr:cNvPr id="5" name="Imagen 4">
          <a:extLst>
            <a:ext uri="{FF2B5EF4-FFF2-40B4-BE49-F238E27FC236}">
              <a16:creationId xmlns:a16="http://schemas.microsoft.com/office/drawing/2014/main" id="{9D61EDF2-C496-4E3C-BDEC-FA50FE6724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00" y="247015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184</xdr:row>
      <xdr:rowOff>19050</xdr:rowOff>
    </xdr:from>
    <xdr:to>
      <xdr:col>4</xdr:col>
      <xdr:colOff>1670050</xdr:colOff>
      <xdr:row>198</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202</xdr:row>
      <xdr:rowOff>57150</xdr:rowOff>
    </xdr:from>
    <xdr:to>
      <xdr:col>11</xdr:col>
      <xdr:colOff>222250</xdr:colOff>
      <xdr:row>213</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244</xdr:row>
      <xdr:rowOff>177800</xdr:rowOff>
    </xdr:from>
    <xdr:to>
      <xdr:col>5</xdr:col>
      <xdr:colOff>152400</xdr:colOff>
      <xdr:row>259</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287</xdr:row>
      <xdr:rowOff>165100</xdr:rowOff>
    </xdr:from>
    <xdr:to>
      <xdr:col>9</xdr:col>
      <xdr:colOff>622300</xdr:colOff>
      <xdr:row>302</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314</xdr:row>
      <xdr:rowOff>19050</xdr:rowOff>
    </xdr:from>
    <xdr:to>
      <xdr:col>8</xdr:col>
      <xdr:colOff>590550</xdr:colOff>
      <xdr:row>328</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1125093</xdr:colOff>
      <xdr:row>15</xdr:row>
      <xdr:rowOff>44823</xdr:rowOff>
    </xdr:from>
    <xdr:to>
      <xdr:col>6</xdr:col>
      <xdr:colOff>579380</xdr:colOff>
      <xdr:row>32</xdr:row>
      <xdr:rowOff>136079</xdr:rowOff>
    </xdr:to>
    <xdr:pic>
      <xdr:nvPicPr>
        <xdr:cNvPr id="2" name="Imagen 1">
          <a:extLst>
            <a:ext uri="{FF2B5EF4-FFF2-40B4-BE49-F238E27FC236}">
              <a16:creationId xmlns:a16="http://schemas.microsoft.com/office/drawing/2014/main" id="{B3856F4D-D1E6-4473-A23E-D15895C1D0A1}"/>
            </a:ext>
          </a:extLst>
        </xdr:cNvPr>
        <xdr:cNvPicPr>
          <a:picLocks noChangeAspect="1"/>
        </xdr:cNvPicPr>
      </xdr:nvPicPr>
      <xdr:blipFill>
        <a:blip xmlns:r="http://schemas.openxmlformats.org/officeDocument/2006/relationships" r:embed="rId14"/>
        <a:stretch>
          <a:fillRect/>
        </a:stretch>
      </xdr:blipFill>
      <xdr:spPr>
        <a:xfrm>
          <a:off x="1924446" y="3160058"/>
          <a:ext cx="8478758" cy="3266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70" zoomScaleNormal="7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6" t="s">
        <v>120</v>
      </c>
      <c r="C46" s="46"/>
      <c r="D46" s="46"/>
      <c r="E46" s="46"/>
      <c r="F46" s="46"/>
      <c r="G46" s="46"/>
      <c r="H46" s="46"/>
      <c r="I46" s="46"/>
      <c r="J46" s="46"/>
      <c r="K46" s="46"/>
      <c r="L46" s="46"/>
      <c r="M46" s="46"/>
      <c r="N46" s="46"/>
      <c r="O46" s="46"/>
    </row>
    <row r="47" spans="2:18" ht="409.6" customHeight="1">
      <c r="B47" s="47" t="s">
        <v>258</v>
      </c>
      <c r="C47" s="47"/>
      <c r="D47" s="47"/>
      <c r="E47" s="47"/>
      <c r="F47" s="47"/>
      <c r="G47" s="47"/>
      <c r="H47" s="47"/>
      <c r="I47" s="47"/>
      <c r="J47" s="47"/>
      <c r="K47" s="47"/>
      <c r="L47" s="47"/>
      <c r="M47" s="47"/>
      <c r="N47" s="47"/>
      <c r="O47" s="47"/>
      <c r="R47" s="31"/>
    </row>
    <row r="48" spans="2:18" ht="14.5" customHeight="1">
      <c r="B48" s="47"/>
      <c r="C48" s="47"/>
      <c r="D48" s="47"/>
      <c r="E48" s="47"/>
      <c r="F48" s="47"/>
      <c r="G48" s="47"/>
      <c r="H48" s="47"/>
      <c r="I48" s="47"/>
      <c r="J48" s="47"/>
      <c r="K48" s="47"/>
      <c r="L48" s="47"/>
      <c r="M48" s="47"/>
      <c r="N48" s="47"/>
      <c r="O48" s="47"/>
    </row>
    <row r="49" spans="2:15" ht="14.5" customHeight="1">
      <c r="B49" s="47"/>
      <c r="C49" s="47"/>
      <c r="D49" s="47"/>
      <c r="E49" s="47"/>
      <c r="F49" s="47"/>
      <c r="G49" s="47"/>
      <c r="H49" s="47"/>
      <c r="I49" s="47"/>
      <c r="J49" s="47"/>
      <c r="K49" s="47"/>
      <c r="L49" s="47"/>
      <c r="M49" s="47"/>
      <c r="N49" s="47"/>
      <c r="O49" s="47"/>
    </row>
    <row r="50" spans="2:15" ht="14.5" customHeight="1">
      <c r="B50" s="47"/>
      <c r="C50" s="47"/>
      <c r="D50" s="47"/>
      <c r="E50" s="47"/>
      <c r="F50" s="47"/>
      <c r="G50" s="47"/>
      <c r="H50" s="47"/>
      <c r="I50" s="47"/>
      <c r="J50" s="47"/>
      <c r="K50" s="47"/>
      <c r="L50" s="47"/>
      <c r="M50" s="47"/>
      <c r="N50" s="47"/>
      <c r="O50" s="47"/>
    </row>
    <row r="51" spans="2:15" ht="14.5" customHeight="1">
      <c r="B51" s="47"/>
      <c r="C51" s="47"/>
      <c r="D51" s="47"/>
      <c r="E51" s="47"/>
      <c r="F51" s="47"/>
      <c r="G51" s="47"/>
      <c r="H51" s="47"/>
      <c r="I51" s="47"/>
      <c r="J51" s="47"/>
      <c r="K51" s="47"/>
      <c r="L51" s="47"/>
      <c r="M51" s="47"/>
      <c r="N51" s="47"/>
      <c r="O51" s="47"/>
    </row>
    <row r="52" spans="2:15" ht="363.75" customHeight="1">
      <c r="B52" s="47"/>
      <c r="C52" s="47"/>
      <c r="D52" s="47"/>
      <c r="E52" s="47"/>
      <c r="F52" s="47"/>
      <c r="G52" s="47"/>
      <c r="H52" s="47"/>
      <c r="I52" s="47"/>
      <c r="J52" s="47"/>
      <c r="K52" s="47"/>
      <c r="L52" s="47"/>
      <c r="M52" s="47"/>
      <c r="N52" s="47"/>
      <c r="O52" s="47"/>
    </row>
    <row r="54" spans="2:15" ht="36.75" customHeight="1">
      <c r="B54" s="32" t="s">
        <v>121</v>
      </c>
    </row>
    <row r="55" spans="2:15" ht="14.5" customHeight="1">
      <c r="B55" s="85" t="s">
        <v>257</v>
      </c>
      <c r="C55" s="48"/>
      <c r="D55" s="48"/>
      <c r="E55" s="48"/>
      <c r="F55" s="48"/>
      <c r="G55" s="48"/>
      <c r="H55" s="48"/>
      <c r="I55" s="48"/>
      <c r="J55" s="48"/>
      <c r="K55" s="48"/>
      <c r="L55" s="48"/>
      <c r="M55" s="48"/>
      <c r="N55" s="48"/>
    </row>
    <row r="56" spans="2:15" ht="14.5" customHeight="1">
      <c r="B56" s="48"/>
      <c r="C56" s="48"/>
      <c r="D56" s="48"/>
      <c r="E56" s="48"/>
      <c r="F56" s="48"/>
      <c r="G56" s="48"/>
      <c r="H56" s="48"/>
      <c r="I56" s="48"/>
      <c r="J56" s="48"/>
      <c r="K56" s="48"/>
      <c r="L56" s="48"/>
      <c r="M56" s="48"/>
      <c r="N56" s="48"/>
    </row>
    <row r="57" spans="2:15" ht="14.5" customHeight="1">
      <c r="B57" s="48"/>
      <c r="C57" s="48"/>
      <c r="D57" s="48"/>
      <c r="E57" s="48"/>
      <c r="F57" s="48"/>
      <c r="G57" s="48"/>
      <c r="H57" s="48"/>
      <c r="I57" s="48"/>
      <c r="J57" s="48"/>
      <c r="K57" s="48"/>
      <c r="L57" s="48"/>
      <c r="M57" s="48"/>
      <c r="N57" s="48"/>
    </row>
    <row r="58" spans="2:15" ht="14.5" customHeight="1">
      <c r="B58" s="48"/>
      <c r="C58" s="48"/>
      <c r="D58" s="48"/>
      <c r="E58" s="48"/>
      <c r="F58" s="48"/>
      <c r="G58" s="48"/>
      <c r="H58" s="48"/>
      <c r="I58" s="48"/>
      <c r="J58" s="48"/>
      <c r="K58" s="48"/>
      <c r="L58" s="48"/>
      <c r="M58" s="48"/>
      <c r="N58" s="48"/>
    </row>
    <row r="59" spans="2:15" ht="14.5" customHeight="1">
      <c r="B59" s="48"/>
      <c r="C59" s="48"/>
      <c r="D59" s="48"/>
      <c r="E59" s="48"/>
      <c r="F59" s="48"/>
      <c r="G59" s="48"/>
      <c r="H59" s="48"/>
      <c r="I59" s="48"/>
      <c r="J59" s="48"/>
      <c r="K59" s="48"/>
      <c r="L59" s="48"/>
      <c r="M59" s="48"/>
      <c r="N59" s="48"/>
    </row>
    <row r="60" spans="2:15" ht="14.5" customHeight="1">
      <c r="B60" s="48"/>
      <c r="C60" s="48"/>
      <c r="D60" s="48"/>
      <c r="E60" s="48"/>
      <c r="F60" s="48"/>
      <c r="G60" s="48"/>
      <c r="H60" s="48"/>
      <c r="I60" s="48"/>
      <c r="J60" s="48"/>
      <c r="K60" s="48"/>
      <c r="L60" s="48"/>
      <c r="M60" s="48"/>
      <c r="N60" s="48"/>
    </row>
    <row r="61" spans="2:15" ht="14.5" customHeight="1">
      <c r="B61" s="48"/>
      <c r="C61" s="48"/>
      <c r="D61" s="48"/>
      <c r="E61" s="48"/>
      <c r="F61" s="48"/>
      <c r="G61" s="48"/>
      <c r="H61" s="48"/>
      <c r="I61" s="48"/>
      <c r="J61" s="48"/>
      <c r="K61" s="48"/>
      <c r="L61" s="48"/>
      <c r="M61" s="48"/>
      <c r="N61" s="48"/>
    </row>
    <row r="62" spans="2:15" ht="14.5" customHeight="1">
      <c r="B62" s="48"/>
      <c r="C62" s="48"/>
      <c r="D62" s="48"/>
      <c r="E62" s="48"/>
      <c r="F62" s="48"/>
      <c r="G62" s="48"/>
      <c r="H62" s="48"/>
      <c r="I62" s="48"/>
      <c r="J62" s="48"/>
      <c r="K62" s="48"/>
      <c r="L62" s="48"/>
      <c r="M62" s="48"/>
      <c r="N62" s="48"/>
    </row>
    <row r="63" spans="2:15" ht="14.5" customHeight="1">
      <c r="B63" s="48"/>
      <c r="C63" s="48"/>
      <c r="D63" s="48"/>
      <c r="E63" s="48"/>
      <c r="F63" s="48"/>
      <c r="G63" s="48"/>
      <c r="H63" s="48"/>
      <c r="I63" s="48"/>
      <c r="J63" s="48"/>
      <c r="K63" s="48"/>
      <c r="L63" s="48"/>
      <c r="M63" s="48"/>
      <c r="N63" s="48"/>
    </row>
    <row r="64" spans="2:15" ht="59.25" customHeight="1">
      <c r="B64" s="48"/>
      <c r="C64" s="48"/>
      <c r="D64" s="48"/>
      <c r="E64" s="48"/>
      <c r="F64" s="48"/>
      <c r="G64" s="48"/>
      <c r="H64" s="48"/>
      <c r="I64" s="48"/>
      <c r="J64" s="48"/>
      <c r="K64" s="48"/>
      <c r="L64" s="48"/>
      <c r="M64" s="48"/>
      <c r="N64" s="48"/>
    </row>
    <row r="66" spans="2:15" ht="165" customHeight="1">
      <c r="B66" s="84" t="s">
        <v>256</v>
      </c>
      <c r="C66" s="49"/>
      <c r="D66" s="49"/>
      <c r="E66" s="49"/>
      <c r="F66" s="49"/>
      <c r="G66" s="49"/>
      <c r="H66" s="49"/>
      <c r="I66" s="49"/>
      <c r="J66" s="49"/>
      <c r="K66" s="49"/>
      <c r="L66" s="49"/>
      <c r="M66" s="49"/>
      <c r="N66" s="49"/>
      <c r="O66" s="49"/>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31"/>
  <sheetViews>
    <sheetView zoomScale="85" zoomScaleNormal="85" workbookViewId="0">
      <selection activeCell="B431" sqref="B431"/>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0" t="s">
        <v>143</v>
      </c>
      <c r="C12" s="50"/>
      <c r="D12" s="50"/>
      <c r="E12" s="50"/>
      <c r="F12" s="50"/>
    </row>
    <row r="13" spans="2:6">
      <c r="B13" s="10" t="s">
        <v>25</v>
      </c>
    </row>
    <row r="36" spans="2:7" ht="15.5">
      <c r="B36" s="9" t="s">
        <v>0</v>
      </c>
    </row>
    <row r="38" spans="2:7">
      <c r="B38" s="6" t="s">
        <v>0</v>
      </c>
      <c r="C38" s="30" t="s">
        <v>1</v>
      </c>
      <c r="D38" s="30" t="s">
        <v>2</v>
      </c>
      <c r="F38" s="6" t="s">
        <v>0</v>
      </c>
      <c r="G38" s="30" t="s">
        <v>2</v>
      </c>
    </row>
    <row r="39" spans="2:7">
      <c r="B39" s="7" t="s">
        <v>3</v>
      </c>
      <c r="C39" s="8">
        <v>8</v>
      </c>
      <c r="D39" s="13">
        <f>C39/$C$41</f>
        <v>0.44444444444444442</v>
      </c>
      <c r="F39" s="7" t="s">
        <v>3</v>
      </c>
      <c r="G39" s="13">
        <f>D39</f>
        <v>0.44444444444444442</v>
      </c>
    </row>
    <row r="40" spans="2:7">
      <c r="B40" s="7" t="s">
        <v>4</v>
      </c>
      <c r="C40" s="8">
        <v>10</v>
      </c>
      <c r="D40" s="13">
        <f t="shared" ref="D40:D41" si="0">C40/$C$41</f>
        <v>0.55555555555555558</v>
      </c>
      <c r="F40" s="7" t="s">
        <v>4</v>
      </c>
      <c r="G40" s="13">
        <f>D40</f>
        <v>0.55555555555555558</v>
      </c>
    </row>
    <row r="41" spans="2:7">
      <c r="B41" s="7" t="s">
        <v>5</v>
      </c>
      <c r="C41" s="11">
        <f>SUM(C39:C40)</f>
        <v>18</v>
      </c>
      <c r="D41" s="13">
        <f t="shared" si="0"/>
        <v>1</v>
      </c>
      <c r="F41" s="7" t="s">
        <v>5</v>
      </c>
      <c r="G41" s="13">
        <f>D41</f>
        <v>1</v>
      </c>
    </row>
    <row r="61" spans="2:7" ht="15.5">
      <c r="B61" s="9" t="s">
        <v>20</v>
      </c>
    </row>
    <row r="63" spans="2:7">
      <c r="B63" s="6" t="s">
        <v>20</v>
      </c>
      <c r="C63" s="30" t="s">
        <v>1</v>
      </c>
      <c r="D63" s="30" t="s">
        <v>2</v>
      </c>
      <c r="F63" s="6" t="s">
        <v>20</v>
      </c>
      <c r="G63" s="30" t="s">
        <v>2</v>
      </c>
    </row>
    <row r="64" spans="2:7">
      <c r="B64" s="7" t="s">
        <v>23</v>
      </c>
      <c r="C64" s="8">
        <v>7</v>
      </c>
      <c r="D64" s="13">
        <f>C64/$C$41</f>
        <v>0.3888888888888889</v>
      </c>
      <c r="F64" s="7" t="s">
        <v>23</v>
      </c>
      <c r="G64" s="13">
        <f>D64</f>
        <v>0.3888888888888889</v>
      </c>
    </row>
    <row r="65" spans="2:7">
      <c r="B65" s="7" t="s">
        <v>6</v>
      </c>
      <c r="C65" s="8">
        <v>10</v>
      </c>
      <c r="D65" s="13">
        <f t="shared" ref="D65:D67" si="1">C65/$C$41</f>
        <v>0.55555555555555558</v>
      </c>
      <c r="F65" s="7" t="s">
        <v>6</v>
      </c>
      <c r="G65" s="13">
        <f>D65</f>
        <v>0.55555555555555558</v>
      </c>
    </row>
    <row r="66" spans="2:7">
      <c r="B66" s="7" t="s">
        <v>111</v>
      </c>
      <c r="C66" s="8">
        <v>1</v>
      </c>
      <c r="D66" s="13">
        <f t="shared" si="1"/>
        <v>5.5555555555555552E-2</v>
      </c>
      <c r="F66" s="7" t="s">
        <v>112</v>
      </c>
      <c r="G66" s="13">
        <f>D66</f>
        <v>5.5555555555555552E-2</v>
      </c>
    </row>
    <row r="67" spans="2:7">
      <c r="B67" s="7" t="s">
        <v>5</v>
      </c>
      <c r="C67" s="11">
        <f>SUM(C64:C66)</f>
        <v>18</v>
      </c>
      <c r="D67" s="13">
        <f t="shared" si="1"/>
        <v>1</v>
      </c>
      <c r="F67" s="7" t="s">
        <v>5</v>
      </c>
      <c r="G67" s="13">
        <f>D67</f>
        <v>1</v>
      </c>
    </row>
    <row r="87" spans="2:7" ht="15.5">
      <c r="B87" s="9" t="s">
        <v>7</v>
      </c>
    </row>
    <row r="89" spans="2:7">
      <c r="B89" s="6" t="s">
        <v>43</v>
      </c>
      <c r="C89" s="30" t="s">
        <v>1</v>
      </c>
      <c r="D89" s="30" t="s">
        <v>2</v>
      </c>
      <c r="F89" s="6" t="s">
        <v>43</v>
      </c>
      <c r="G89" s="30" t="s">
        <v>2</v>
      </c>
    </row>
    <row r="90" spans="2:7">
      <c r="B90" s="7">
        <v>0</v>
      </c>
      <c r="C90" s="8">
        <v>8</v>
      </c>
      <c r="D90" s="13">
        <f>C90/$C$41</f>
        <v>0.44444444444444442</v>
      </c>
      <c r="F90" s="7">
        <v>0</v>
      </c>
      <c r="G90" s="13">
        <f>D90</f>
        <v>0.44444444444444442</v>
      </c>
    </row>
    <row r="91" spans="2:7">
      <c r="B91" s="7">
        <v>1</v>
      </c>
      <c r="C91" s="8">
        <v>6</v>
      </c>
      <c r="D91" s="13">
        <f t="shared" ref="D91:D94" si="2">C91/$C$41</f>
        <v>0.33333333333333331</v>
      </c>
      <c r="F91" s="7">
        <v>1</v>
      </c>
      <c r="G91" s="13">
        <f>D91</f>
        <v>0.33333333333333331</v>
      </c>
    </row>
    <row r="92" spans="2:7">
      <c r="B92" s="12">
        <v>2</v>
      </c>
      <c r="C92" s="8">
        <v>4</v>
      </c>
      <c r="D92" s="13">
        <f t="shared" si="2"/>
        <v>0.22222222222222221</v>
      </c>
      <c r="F92" s="12">
        <v>2</v>
      </c>
      <c r="G92" s="13">
        <f>D92</f>
        <v>0.22222222222222221</v>
      </c>
    </row>
    <row r="93" spans="2:7">
      <c r="B93" s="2" t="s">
        <v>116</v>
      </c>
      <c r="C93" s="8">
        <v>0</v>
      </c>
      <c r="D93" s="13">
        <f t="shared" si="2"/>
        <v>0</v>
      </c>
      <c r="F93" s="2" t="s">
        <v>116</v>
      </c>
      <c r="G93" s="13">
        <f>D93</f>
        <v>0</v>
      </c>
    </row>
    <row r="94" spans="2:7">
      <c r="B94" s="7" t="s">
        <v>5</v>
      </c>
      <c r="C94" s="11">
        <f>SUM(C90:C93)</f>
        <v>18</v>
      </c>
      <c r="D94" s="13">
        <f t="shared" si="2"/>
        <v>1</v>
      </c>
      <c r="F94" s="7" t="s">
        <v>5</v>
      </c>
      <c r="G94" s="13">
        <f>D94</f>
        <v>1</v>
      </c>
    </row>
    <row r="114" spans="2:12" ht="15.5">
      <c r="B114" s="9" t="s">
        <v>45</v>
      </c>
    </row>
    <row r="115" spans="2:12" ht="15.5">
      <c r="B115" s="9"/>
    </row>
    <row r="117" spans="2:12" ht="84" customHeight="1">
      <c r="B117" s="82" t="s">
        <v>46</v>
      </c>
      <c r="C117" s="82"/>
      <c r="D117" s="82"/>
      <c r="E117" s="83" t="s">
        <v>1</v>
      </c>
      <c r="F117" s="83"/>
      <c r="H117" s="82" t="s">
        <v>47</v>
      </c>
      <c r="I117" s="82"/>
      <c r="J117" s="82"/>
      <c r="K117" s="83" t="s">
        <v>1</v>
      </c>
      <c r="L117" s="83"/>
    </row>
    <row r="118" spans="2:12">
      <c r="B118" s="58" t="s">
        <v>14</v>
      </c>
      <c r="C118" s="58"/>
      <c r="D118" s="58"/>
      <c r="E118" s="59">
        <v>15</v>
      </c>
      <c r="F118" s="59"/>
      <c r="H118" s="53" t="s">
        <v>113</v>
      </c>
      <c r="I118" s="53"/>
      <c r="J118" s="53"/>
      <c r="K118" s="51">
        <v>15</v>
      </c>
      <c r="L118" s="52"/>
    </row>
    <row r="119" spans="2:12">
      <c r="B119" s="58" t="s">
        <v>15</v>
      </c>
      <c r="C119" s="58"/>
      <c r="D119" s="58"/>
      <c r="E119" s="59">
        <v>1</v>
      </c>
      <c r="F119" s="59"/>
      <c r="H119" s="53" t="s">
        <v>118</v>
      </c>
      <c r="I119" s="53"/>
      <c r="J119" s="53"/>
      <c r="K119" s="51">
        <v>1</v>
      </c>
      <c r="L119" s="52"/>
    </row>
    <row r="120" spans="2:12">
      <c r="B120" s="58" t="s">
        <v>21</v>
      </c>
      <c r="C120" s="58"/>
      <c r="D120" s="58"/>
      <c r="E120" s="59">
        <v>1</v>
      </c>
      <c r="F120" s="59"/>
      <c r="H120" s="53" t="s">
        <v>114</v>
      </c>
      <c r="I120" s="53"/>
      <c r="J120" s="53"/>
      <c r="K120" s="51">
        <v>2</v>
      </c>
      <c r="L120" s="52"/>
    </row>
    <row r="121" spans="2:12">
      <c r="B121" s="58" t="s">
        <v>50</v>
      </c>
      <c r="C121" s="58"/>
      <c r="D121" s="58"/>
      <c r="E121" s="59">
        <v>0</v>
      </c>
      <c r="F121" s="59"/>
      <c r="H121" s="19"/>
      <c r="I121" s="19"/>
      <c r="J121" s="19"/>
      <c r="K121" s="33"/>
      <c r="L121" s="33"/>
    </row>
    <row r="122" spans="2:12">
      <c r="B122" s="58" t="s">
        <v>51</v>
      </c>
      <c r="C122" s="58"/>
      <c r="D122" s="58"/>
      <c r="E122" s="59">
        <v>0</v>
      </c>
      <c r="F122" s="59"/>
      <c r="H122" s="19"/>
      <c r="I122" s="19"/>
      <c r="J122" s="19"/>
      <c r="K122" s="33"/>
      <c r="L122" s="33"/>
    </row>
    <row r="123" spans="2:12">
      <c r="B123" s="58" t="s">
        <v>16</v>
      </c>
      <c r="C123" s="58"/>
      <c r="D123" s="58"/>
      <c r="E123" s="59">
        <v>1</v>
      </c>
      <c r="F123" s="59"/>
      <c r="H123" s="19"/>
      <c r="I123" s="19"/>
      <c r="J123" s="19"/>
      <c r="K123" s="33"/>
      <c r="L123" s="33"/>
    </row>
    <row r="124" spans="2:12">
      <c r="B124" s="20"/>
      <c r="C124" s="20"/>
      <c r="D124" s="20"/>
      <c r="E124" s="29"/>
      <c r="F124" s="29"/>
      <c r="H124" s="19"/>
      <c r="I124" s="19"/>
      <c r="J124" s="19"/>
      <c r="K124" s="33"/>
      <c r="L124" s="33"/>
    </row>
    <row r="126" spans="2:12">
      <c r="B126" s="81" t="s">
        <v>49</v>
      </c>
      <c r="C126" s="81"/>
      <c r="D126" s="81"/>
      <c r="E126" s="81" t="s">
        <v>2</v>
      </c>
      <c r="F126" s="81"/>
      <c r="H126" s="81" t="s">
        <v>115</v>
      </c>
      <c r="I126" s="81"/>
      <c r="J126" s="81"/>
      <c r="K126" s="79" t="s">
        <v>2</v>
      </c>
      <c r="L126" s="80"/>
    </row>
    <row r="127" spans="2:12">
      <c r="B127" s="58" t="s">
        <v>14</v>
      </c>
      <c r="C127" s="58"/>
      <c r="D127" s="58"/>
      <c r="E127" s="60">
        <f>E118/$C$41</f>
        <v>0.83333333333333337</v>
      </c>
      <c r="F127" s="60"/>
      <c r="H127" s="58" t="s">
        <v>13</v>
      </c>
      <c r="I127" s="58"/>
      <c r="J127" s="58"/>
      <c r="K127" s="54">
        <f>K118/$C$41</f>
        <v>0.83333333333333337</v>
      </c>
      <c r="L127" s="55"/>
    </row>
    <row r="128" spans="2:12">
      <c r="B128" s="58" t="s">
        <v>15</v>
      </c>
      <c r="C128" s="58"/>
      <c r="D128" s="58"/>
      <c r="E128" s="60">
        <f t="shared" ref="E128:E132" si="3">E119/$C$41</f>
        <v>5.5555555555555552E-2</v>
      </c>
      <c r="F128" s="60"/>
      <c r="H128" s="53" t="s">
        <v>119</v>
      </c>
      <c r="I128" s="53"/>
      <c r="J128" s="53"/>
      <c r="K128" s="54">
        <f t="shared" ref="K128:K129" si="4">K119/$C$41</f>
        <v>5.5555555555555552E-2</v>
      </c>
      <c r="L128" s="55"/>
    </row>
    <row r="129" spans="2:12">
      <c r="B129" s="58" t="s">
        <v>21</v>
      </c>
      <c r="C129" s="58"/>
      <c r="D129" s="58"/>
      <c r="E129" s="60">
        <f t="shared" si="3"/>
        <v>5.5555555555555552E-2</v>
      </c>
      <c r="F129" s="60"/>
      <c r="H129" s="53" t="s">
        <v>114</v>
      </c>
      <c r="I129" s="53"/>
      <c r="J129" s="53"/>
      <c r="K129" s="54">
        <f t="shared" si="4"/>
        <v>0.1111111111111111</v>
      </c>
      <c r="L129" s="55"/>
    </row>
    <row r="130" spans="2:12">
      <c r="B130" s="58" t="s">
        <v>50</v>
      </c>
      <c r="C130" s="58"/>
      <c r="D130" s="58"/>
      <c r="E130" s="60">
        <f t="shared" si="3"/>
        <v>0</v>
      </c>
      <c r="F130" s="60"/>
    </row>
    <row r="131" spans="2:12">
      <c r="B131" s="58" t="s">
        <v>51</v>
      </c>
      <c r="C131" s="58"/>
      <c r="D131" s="58"/>
      <c r="E131" s="60">
        <f t="shared" si="3"/>
        <v>0</v>
      </c>
      <c r="F131" s="60"/>
    </row>
    <row r="132" spans="2:12">
      <c r="B132" s="58" t="s">
        <v>16</v>
      </c>
      <c r="C132" s="58"/>
      <c r="D132" s="58"/>
      <c r="E132" s="60">
        <f t="shared" si="3"/>
        <v>5.5555555555555552E-2</v>
      </c>
      <c r="F132" s="60"/>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4" t="s">
        <v>144</v>
      </c>
      <c r="C157" s="34" t="s">
        <v>145</v>
      </c>
      <c r="D157" s="34" t="s">
        <v>146</v>
      </c>
      <c r="E157" s="34" t="s">
        <v>147</v>
      </c>
      <c r="F157" s="34" t="s">
        <v>128</v>
      </c>
      <c r="G157" s="34" t="s">
        <v>148</v>
      </c>
      <c r="H157" s="34" t="s">
        <v>124</v>
      </c>
      <c r="I157" s="34" t="s">
        <v>17</v>
      </c>
      <c r="J157" s="34" t="s">
        <v>13</v>
      </c>
      <c r="K157" s="34" t="s">
        <v>125</v>
      </c>
      <c r="L157" s="34" t="s">
        <v>133</v>
      </c>
      <c r="M157" s="34" t="s">
        <v>149</v>
      </c>
      <c r="N157" s="34" t="s">
        <v>150</v>
      </c>
      <c r="O157" s="34" t="s">
        <v>151</v>
      </c>
      <c r="P157" s="34" t="s">
        <v>152</v>
      </c>
      <c r="Q157" s="34" t="s">
        <v>153</v>
      </c>
      <c r="R157" s="34" t="s">
        <v>28</v>
      </c>
    </row>
    <row r="158" spans="2:18">
      <c r="B158" s="34" t="s">
        <v>154</v>
      </c>
      <c r="C158" s="34" t="s">
        <v>155</v>
      </c>
      <c r="D158" s="34">
        <v>3137300</v>
      </c>
      <c r="E158" s="34" t="s">
        <v>138</v>
      </c>
      <c r="F158" s="34" t="s">
        <v>128</v>
      </c>
      <c r="G158" s="34" t="s">
        <v>54</v>
      </c>
      <c r="H158" s="34" t="s">
        <v>124</v>
      </c>
      <c r="I158" s="34" t="s">
        <v>130</v>
      </c>
      <c r="J158" s="34" t="s">
        <v>13</v>
      </c>
      <c r="K158" s="34" t="s">
        <v>125</v>
      </c>
      <c r="L158" s="34" t="s">
        <v>140</v>
      </c>
      <c r="M158" s="34" t="s">
        <v>156</v>
      </c>
      <c r="N158" s="34" t="s">
        <v>127</v>
      </c>
      <c r="O158" s="34" t="s">
        <v>157</v>
      </c>
      <c r="P158" s="34" t="s">
        <v>158</v>
      </c>
      <c r="Q158" s="34" t="s">
        <v>123</v>
      </c>
      <c r="R158" s="34" t="s">
        <v>159</v>
      </c>
    </row>
    <row r="159" spans="2:18">
      <c r="B159" s="34" t="s">
        <v>137</v>
      </c>
      <c r="C159" s="34" t="s">
        <v>137</v>
      </c>
      <c r="D159" s="34" t="s">
        <v>137</v>
      </c>
      <c r="E159" s="34" t="s">
        <v>160</v>
      </c>
      <c r="F159" s="34" t="s">
        <v>137</v>
      </c>
      <c r="G159" s="34" t="s">
        <v>137</v>
      </c>
      <c r="H159" s="34" t="s">
        <v>137</v>
      </c>
      <c r="I159" s="34" t="s">
        <v>137</v>
      </c>
      <c r="J159" s="34" t="s">
        <v>137</v>
      </c>
      <c r="K159" s="34" t="s">
        <v>137</v>
      </c>
      <c r="L159" s="34" t="s">
        <v>137</v>
      </c>
      <c r="M159" s="34" t="s">
        <v>137</v>
      </c>
      <c r="N159" s="34" t="s">
        <v>137</v>
      </c>
      <c r="O159" s="34" t="s">
        <v>137</v>
      </c>
      <c r="P159" s="34" t="s">
        <v>137</v>
      </c>
      <c r="Q159" s="34" t="s">
        <v>137</v>
      </c>
      <c r="R159" s="34" t="s">
        <v>137</v>
      </c>
    </row>
    <row r="160" spans="2:18">
      <c r="B160" s="34" t="s">
        <v>161</v>
      </c>
      <c r="C160" s="34" t="s">
        <v>162</v>
      </c>
      <c r="D160" s="34">
        <v>3422206</v>
      </c>
      <c r="E160" s="34" t="s">
        <v>163</v>
      </c>
      <c r="F160" s="34" t="s">
        <v>128</v>
      </c>
      <c r="G160" s="34" t="s">
        <v>54</v>
      </c>
      <c r="H160" s="34" t="s">
        <v>124</v>
      </c>
      <c r="I160" s="34" t="s">
        <v>17</v>
      </c>
      <c r="J160" s="34" t="s">
        <v>13</v>
      </c>
      <c r="K160" s="34" t="s">
        <v>125</v>
      </c>
      <c r="L160" s="34" t="s">
        <v>129</v>
      </c>
      <c r="M160" s="34" t="s">
        <v>54</v>
      </c>
      <c r="N160" s="34" t="s">
        <v>164</v>
      </c>
      <c r="O160" s="34" t="s">
        <v>141</v>
      </c>
      <c r="P160" s="34" t="s">
        <v>27</v>
      </c>
      <c r="Q160" s="34" t="s">
        <v>165</v>
      </c>
      <c r="R160" s="34" t="s">
        <v>28</v>
      </c>
    </row>
    <row r="161" spans="2:18">
      <c r="B161" s="34" t="s">
        <v>166</v>
      </c>
      <c r="C161" s="34" t="s">
        <v>167</v>
      </c>
      <c r="D161" s="34" t="s">
        <v>168</v>
      </c>
      <c r="E161" s="34" t="s">
        <v>169</v>
      </c>
      <c r="F161" s="34" t="s">
        <v>128</v>
      </c>
      <c r="G161" s="34" t="s">
        <v>54</v>
      </c>
      <c r="H161" s="34" t="s">
        <v>124</v>
      </c>
      <c r="I161" s="34" t="s">
        <v>17</v>
      </c>
      <c r="J161" s="34" t="s">
        <v>13</v>
      </c>
      <c r="K161" s="34" t="s">
        <v>125</v>
      </c>
      <c r="L161" s="34" t="s">
        <v>129</v>
      </c>
      <c r="M161" s="34" t="s">
        <v>54</v>
      </c>
      <c r="N161" s="34" t="s">
        <v>127</v>
      </c>
      <c r="O161" s="34" t="s">
        <v>141</v>
      </c>
      <c r="P161" s="34" t="s">
        <v>170</v>
      </c>
      <c r="Q161" s="34" t="s">
        <v>171</v>
      </c>
      <c r="R161" s="34" t="s">
        <v>28</v>
      </c>
    </row>
    <row r="162" spans="2:18">
      <c r="B162" s="34" t="s">
        <v>172</v>
      </c>
      <c r="C162" s="34" t="s">
        <v>173</v>
      </c>
      <c r="D162" s="34">
        <v>3216237374</v>
      </c>
      <c r="E162" s="34" t="s">
        <v>174</v>
      </c>
      <c r="F162" s="34" t="s">
        <v>175</v>
      </c>
      <c r="G162" s="34" t="s">
        <v>176</v>
      </c>
      <c r="H162" s="34" t="s">
        <v>131</v>
      </c>
      <c r="I162" s="34" t="s">
        <v>17</v>
      </c>
      <c r="J162" s="34" t="s">
        <v>12</v>
      </c>
      <c r="K162" s="34" t="s">
        <v>132</v>
      </c>
      <c r="L162" s="34" t="s">
        <v>177</v>
      </c>
      <c r="M162" s="34" t="s">
        <v>178</v>
      </c>
      <c r="N162" s="34" t="s">
        <v>178</v>
      </c>
      <c r="O162" s="34" t="s">
        <v>178</v>
      </c>
      <c r="P162" s="34" t="s">
        <v>27</v>
      </c>
      <c r="Q162" s="34" t="s">
        <v>179</v>
      </c>
      <c r="R162" s="34" t="s">
        <v>28</v>
      </c>
    </row>
    <row r="163" spans="2:18">
      <c r="B163" s="34" t="s">
        <v>180</v>
      </c>
      <c r="C163" s="34" t="s">
        <v>181</v>
      </c>
      <c r="D163" s="34" t="s">
        <v>182</v>
      </c>
      <c r="E163" s="34" t="s">
        <v>183</v>
      </c>
      <c r="F163" s="34" t="s">
        <v>128</v>
      </c>
      <c r="G163" s="34" t="s">
        <v>54</v>
      </c>
      <c r="H163" s="34" t="s">
        <v>124</v>
      </c>
      <c r="I163" s="34" t="s">
        <v>17</v>
      </c>
      <c r="J163" s="34" t="s">
        <v>13</v>
      </c>
      <c r="K163" s="34" t="s">
        <v>125</v>
      </c>
      <c r="L163" s="34" t="s">
        <v>126</v>
      </c>
      <c r="M163" s="34" t="s">
        <v>184</v>
      </c>
      <c r="N163" s="34" t="s">
        <v>127</v>
      </c>
      <c r="O163" s="34" t="s">
        <v>134</v>
      </c>
      <c r="P163" s="34" t="s">
        <v>27</v>
      </c>
      <c r="Q163" s="34" t="s">
        <v>123</v>
      </c>
      <c r="R163" s="34" t="s">
        <v>28</v>
      </c>
    </row>
    <row r="164" spans="2:18">
      <c r="B164" s="34" t="s">
        <v>136</v>
      </c>
      <c r="C164" s="34" t="s">
        <v>185</v>
      </c>
      <c r="D164" s="34">
        <v>3137300</v>
      </c>
      <c r="E164" s="34" t="s">
        <v>186</v>
      </c>
      <c r="F164" s="34" t="s">
        <v>128</v>
      </c>
      <c r="G164" s="34" t="s">
        <v>54</v>
      </c>
      <c r="H164" s="34" t="s">
        <v>124</v>
      </c>
      <c r="I164" s="34" t="s">
        <v>130</v>
      </c>
      <c r="J164" s="34" t="s">
        <v>13</v>
      </c>
      <c r="K164" s="34" t="s">
        <v>125</v>
      </c>
      <c r="L164" s="34" t="s">
        <v>129</v>
      </c>
      <c r="M164" s="34" t="s">
        <v>187</v>
      </c>
      <c r="N164" s="34" t="s">
        <v>127</v>
      </c>
      <c r="O164" s="34" t="s">
        <v>188</v>
      </c>
      <c r="P164" s="34" t="s">
        <v>27</v>
      </c>
      <c r="Q164" s="34" t="s">
        <v>123</v>
      </c>
      <c r="R164" s="34" t="s">
        <v>28</v>
      </c>
    </row>
    <row r="165" spans="2:18">
      <c r="B165" s="34" t="s">
        <v>189</v>
      </c>
      <c r="C165" s="34" t="s">
        <v>190</v>
      </c>
      <c r="D165" s="34">
        <v>6715842</v>
      </c>
      <c r="E165" s="34" t="s">
        <v>191</v>
      </c>
      <c r="F165" s="34" t="s">
        <v>128</v>
      </c>
      <c r="G165" s="34" t="s">
        <v>54</v>
      </c>
      <c r="H165" s="34" t="s">
        <v>124</v>
      </c>
      <c r="I165" s="34" t="s">
        <v>17</v>
      </c>
      <c r="J165" s="34" t="s">
        <v>13</v>
      </c>
      <c r="K165" s="34" t="s">
        <v>125</v>
      </c>
      <c r="L165" s="34" t="s">
        <v>177</v>
      </c>
      <c r="M165" s="34" t="s">
        <v>54</v>
      </c>
      <c r="N165" s="34" t="s">
        <v>127</v>
      </c>
      <c r="O165" s="34" t="s">
        <v>141</v>
      </c>
      <c r="P165" s="34" t="s">
        <v>192</v>
      </c>
      <c r="Q165" s="34" t="s">
        <v>193</v>
      </c>
      <c r="R165" s="34" t="s">
        <v>28</v>
      </c>
    </row>
    <row r="166" spans="2:18">
      <c r="B166" s="34" t="s">
        <v>154</v>
      </c>
      <c r="C166" s="34" t="s">
        <v>194</v>
      </c>
      <c r="D166" s="34">
        <v>3137300</v>
      </c>
      <c r="E166" s="34" t="s">
        <v>195</v>
      </c>
      <c r="F166" s="34" t="s">
        <v>128</v>
      </c>
      <c r="G166" s="34" t="s">
        <v>54</v>
      </c>
      <c r="H166" s="34" t="s">
        <v>124</v>
      </c>
      <c r="I166" s="34" t="s">
        <v>130</v>
      </c>
      <c r="J166" s="34" t="s">
        <v>13</v>
      </c>
      <c r="K166" s="34" t="s">
        <v>125</v>
      </c>
      <c r="L166" s="34" t="s">
        <v>129</v>
      </c>
      <c r="M166" s="34" t="s">
        <v>187</v>
      </c>
      <c r="N166" s="34" t="s">
        <v>196</v>
      </c>
      <c r="O166" s="34" t="s">
        <v>197</v>
      </c>
      <c r="P166" s="34" t="s">
        <v>198</v>
      </c>
      <c r="Q166" s="34" t="s">
        <v>199</v>
      </c>
      <c r="R166" s="34" t="s">
        <v>159</v>
      </c>
    </row>
    <row r="167" spans="2:18">
      <c r="B167" s="34" t="s">
        <v>200</v>
      </c>
      <c r="C167" s="34" t="s">
        <v>201</v>
      </c>
      <c r="D167" s="34">
        <v>7445317</v>
      </c>
      <c r="E167" s="34" t="s">
        <v>202</v>
      </c>
      <c r="F167" s="34" t="s">
        <v>128</v>
      </c>
      <c r="G167" s="34" t="s">
        <v>54</v>
      </c>
      <c r="H167" s="34" t="s">
        <v>124</v>
      </c>
      <c r="I167" s="34" t="s">
        <v>17</v>
      </c>
      <c r="J167" s="34" t="s">
        <v>13</v>
      </c>
      <c r="K167" s="34" t="s">
        <v>125</v>
      </c>
      <c r="L167" s="34" t="s">
        <v>129</v>
      </c>
      <c r="M167" s="34" t="s">
        <v>203</v>
      </c>
      <c r="N167" s="34" t="s">
        <v>127</v>
      </c>
      <c r="O167" s="34" t="s">
        <v>134</v>
      </c>
      <c r="P167" s="34" t="s">
        <v>204</v>
      </c>
      <c r="Q167" s="34" t="s">
        <v>205</v>
      </c>
      <c r="R167" s="34" t="s">
        <v>28</v>
      </c>
    </row>
    <row r="168" spans="2:18">
      <c r="B168" s="34" t="s">
        <v>206</v>
      </c>
      <c r="C168" s="34" t="s">
        <v>207</v>
      </c>
      <c r="D168" s="34">
        <v>3212221</v>
      </c>
      <c r="E168" s="34" t="s">
        <v>208</v>
      </c>
      <c r="F168" s="34" t="s">
        <v>128</v>
      </c>
      <c r="G168" s="34" t="s">
        <v>54</v>
      </c>
      <c r="H168" s="34" t="s">
        <v>131</v>
      </c>
      <c r="I168" s="34" t="s">
        <v>130</v>
      </c>
      <c r="J168" s="34" t="s">
        <v>13</v>
      </c>
      <c r="K168" s="34" t="s">
        <v>125</v>
      </c>
      <c r="L168" s="34" t="s">
        <v>126</v>
      </c>
      <c r="M168" s="34" t="s">
        <v>54</v>
      </c>
      <c r="N168" s="34" t="s">
        <v>127</v>
      </c>
      <c r="O168" s="34" t="s">
        <v>209</v>
      </c>
      <c r="P168" s="34" t="s">
        <v>27</v>
      </c>
      <c r="Q168" s="34" t="s">
        <v>123</v>
      </c>
      <c r="R168" s="34" t="s">
        <v>28</v>
      </c>
    </row>
    <row r="169" spans="2:18">
      <c r="B169" s="34" t="s">
        <v>136</v>
      </c>
      <c r="C169" s="34" t="s">
        <v>210</v>
      </c>
      <c r="D169" s="34">
        <v>3137300</v>
      </c>
      <c r="E169" s="34" t="s">
        <v>211</v>
      </c>
      <c r="F169" s="34" t="s">
        <v>212</v>
      </c>
      <c r="G169" s="34" t="s">
        <v>54</v>
      </c>
      <c r="H169" s="34" t="s">
        <v>124</v>
      </c>
      <c r="I169" s="34" t="s">
        <v>130</v>
      </c>
      <c r="J169" s="34" t="s">
        <v>13</v>
      </c>
      <c r="K169" s="34" t="s">
        <v>125</v>
      </c>
      <c r="L169" s="34" t="s">
        <v>133</v>
      </c>
      <c r="M169" s="34" t="s">
        <v>213</v>
      </c>
      <c r="N169" s="34" t="s">
        <v>214</v>
      </c>
      <c r="O169" s="34" t="s">
        <v>215</v>
      </c>
      <c r="P169" s="34" t="s">
        <v>198</v>
      </c>
      <c r="Q169" s="34" t="s">
        <v>123</v>
      </c>
      <c r="R169" s="34" t="s">
        <v>28</v>
      </c>
    </row>
    <row r="170" spans="2:18">
      <c r="B170" s="34" t="s">
        <v>137</v>
      </c>
      <c r="C170" s="34" t="s">
        <v>137</v>
      </c>
      <c r="D170" s="34" t="s">
        <v>137</v>
      </c>
      <c r="E170" s="34" t="s">
        <v>216</v>
      </c>
      <c r="F170" s="34" t="s">
        <v>137</v>
      </c>
      <c r="G170" s="34" t="s">
        <v>137</v>
      </c>
      <c r="H170" s="34" t="s">
        <v>137</v>
      </c>
      <c r="I170" s="34" t="s">
        <v>137</v>
      </c>
      <c r="J170" s="34" t="s">
        <v>137</v>
      </c>
      <c r="K170" s="34" t="s">
        <v>137</v>
      </c>
      <c r="L170" s="34" t="s">
        <v>137</v>
      </c>
      <c r="M170" s="34" t="s">
        <v>137</v>
      </c>
      <c r="N170" s="34" t="s">
        <v>137</v>
      </c>
      <c r="O170" s="34" t="s">
        <v>137</v>
      </c>
      <c r="P170" s="34" t="s">
        <v>137</v>
      </c>
      <c r="Q170" s="34" t="s">
        <v>137</v>
      </c>
      <c r="R170" s="34" t="s">
        <v>137</v>
      </c>
    </row>
    <row r="171" spans="2:18">
      <c r="B171" s="34" t="s">
        <v>217</v>
      </c>
      <c r="C171" s="34" t="s">
        <v>218</v>
      </c>
      <c r="D171" s="34">
        <v>3146782295</v>
      </c>
      <c r="E171" s="34" t="s">
        <v>219</v>
      </c>
      <c r="F171" s="34" t="s">
        <v>128</v>
      </c>
      <c r="G171" s="34" t="s">
        <v>54</v>
      </c>
      <c r="H171" s="34" t="s">
        <v>124</v>
      </c>
      <c r="I171" s="34" t="s">
        <v>17</v>
      </c>
      <c r="J171" s="34" t="s">
        <v>13</v>
      </c>
      <c r="K171" s="34" t="s">
        <v>125</v>
      </c>
      <c r="L171" s="34" t="s">
        <v>133</v>
      </c>
      <c r="M171" s="34" t="s">
        <v>220</v>
      </c>
      <c r="N171" s="34" t="s">
        <v>139</v>
      </c>
      <c r="O171" s="34" t="s">
        <v>221</v>
      </c>
      <c r="P171" s="34" t="s">
        <v>27</v>
      </c>
      <c r="Q171" s="34" t="s">
        <v>123</v>
      </c>
      <c r="R171" s="34" t="s">
        <v>28</v>
      </c>
    </row>
    <row r="172" spans="2:18">
      <c r="B172" s="34" t="s">
        <v>222</v>
      </c>
      <c r="C172" s="34" t="s">
        <v>223</v>
      </c>
      <c r="D172" s="34">
        <v>2108665</v>
      </c>
      <c r="E172" s="34" t="s">
        <v>224</v>
      </c>
      <c r="F172" s="34" t="s">
        <v>128</v>
      </c>
      <c r="G172" s="34" t="s">
        <v>54</v>
      </c>
      <c r="H172" s="34" t="s">
        <v>124</v>
      </c>
      <c r="I172" s="34" t="s">
        <v>17</v>
      </c>
      <c r="J172" s="34" t="s">
        <v>13</v>
      </c>
      <c r="K172" s="34" t="s">
        <v>125</v>
      </c>
      <c r="L172" s="34" t="s">
        <v>129</v>
      </c>
      <c r="M172" s="34" t="s">
        <v>225</v>
      </c>
      <c r="N172" s="34" t="s">
        <v>127</v>
      </c>
      <c r="O172" s="34" t="s">
        <v>226</v>
      </c>
      <c r="P172" s="34" t="s">
        <v>142</v>
      </c>
      <c r="Q172" s="34" t="s">
        <v>227</v>
      </c>
      <c r="R172" s="34" t="s">
        <v>28</v>
      </c>
    </row>
    <row r="173" spans="2:18">
      <c r="B173" s="34" t="s">
        <v>228</v>
      </c>
      <c r="C173" s="34" t="s">
        <v>229</v>
      </c>
      <c r="D173" s="34">
        <v>3684439</v>
      </c>
      <c r="E173" s="34" t="s">
        <v>230</v>
      </c>
      <c r="F173" s="34" t="s">
        <v>128</v>
      </c>
      <c r="G173" s="34" t="s">
        <v>54</v>
      </c>
      <c r="H173" s="34" t="s">
        <v>124</v>
      </c>
      <c r="I173" s="34" t="s">
        <v>17</v>
      </c>
      <c r="J173" s="34" t="s">
        <v>13</v>
      </c>
      <c r="K173" s="34" t="s">
        <v>125</v>
      </c>
      <c r="L173" s="34" t="s">
        <v>231</v>
      </c>
      <c r="M173" s="34" t="s">
        <v>232</v>
      </c>
      <c r="N173" s="34" t="s">
        <v>127</v>
      </c>
      <c r="O173" s="34" t="s">
        <v>233</v>
      </c>
      <c r="P173" s="34" t="s">
        <v>135</v>
      </c>
      <c r="Q173" s="34" t="s">
        <v>234</v>
      </c>
      <c r="R173" s="34" t="s">
        <v>28</v>
      </c>
    </row>
    <row r="174" spans="2:18">
      <c r="B174" s="34" t="s">
        <v>235</v>
      </c>
      <c r="C174" s="34" t="s">
        <v>236</v>
      </c>
      <c r="D174" s="34">
        <v>3398300</v>
      </c>
      <c r="E174" s="34" t="s">
        <v>237</v>
      </c>
      <c r="F174" s="34" t="s">
        <v>128</v>
      </c>
      <c r="G174" s="34" t="s">
        <v>54</v>
      </c>
      <c r="H174" s="34" t="s">
        <v>124</v>
      </c>
      <c r="I174" s="34" t="s">
        <v>130</v>
      </c>
      <c r="J174" s="34" t="s">
        <v>13</v>
      </c>
      <c r="K174" s="34" t="s">
        <v>125</v>
      </c>
      <c r="L174" s="34" t="s">
        <v>177</v>
      </c>
      <c r="M174" s="34" t="s">
        <v>238</v>
      </c>
      <c r="N174" s="34" t="s">
        <v>239</v>
      </c>
      <c r="O174" s="34" t="s">
        <v>240</v>
      </c>
      <c r="P174" s="34" t="s">
        <v>198</v>
      </c>
      <c r="Q174" s="34" t="s">
        <v>123</v>
      </c>
      <c r="R174" s="34" t="s">
        <v>28</v>
      </c>
    </row>
    <row r="176" spans="2:18">
      <c r="B176" s="22" t="s">
        <v>39</v>
      </c>
      <c r="C176" s="2" t="s">
        <v>1</v>
      </c>
      <c r="D176" s="2" t="s">
        <v>2</v>
      </c>
    </row>
    <row r="177" spans="2:4">
      <c r="B177" s="34" t="s">
        <v>54</v>
      </c>
      <c r="C177" s="41">
        <v>14</v>
      </c>
      <c r="D177" s="23">
        <f>C177/$C$181</f>
        <v>0.77777777777777779</v>
      </c>
    </row>
    <row r="178" spans="2:4">
      <c r="B178" s="34" t="s">
        <v>176</v>
      </c>
      <c r="C178" s="41">
        <v>1</v>
      </c>
      <c r="D178" s="23">
        <f t="shared" ref="D178:D180" si="5">C178/$C$181</f>
        <v>5.5555555555555552E-2</v>
      </c>
    </row>
    <row r="179" spans="2:4">
      <c r="B179" s="34" t="s">
        <v>148</v>
      </c>
      <c r="C179" s="41">
        <v>1</v>
      </c>
      <c r="D179" s="23">
        <f t="shared" si="5"/>
        <v>5.5555555555555552E-2</v>
      </c>
    </row>
    <row r="180" spans="2:4">
      <c r="B180" s="34" t="s">
        <v>241</v>
      </c>
      <c r="C180" s="41">
        <v>2</v>
      </c>
      <c r="D180" s="23">
        <f t="shared" si="5"/>
        <v>0.1111111111111111</v>
      </c>
    </row>
    <row r="181" spans="2:4">
      <c r="B181" s="2" t="s">
        <v>5</v>
      </c>
      <c r="C181" s="2">
        <f>SUM(C177:C180)</f>
        <v>18</v>
      </c>
      <c r="D181" s="23">
        <f>SUM(D177:D180)</f>
        <v>1</v>
      </c>
    </row>
    <row r="182" spans="2:4">
      <c r="B182" s="78"/>
      <c r="C182" s="78"/>
      <c r="D182" s="5"/>
    </row>
    <row r="183" spans="2:4">
      <c r="B183" s="29"/>
      <c r="C183" s="29"/>
      <c r="D183" s="5"/>
    </row>
    <row r="202" spans="2:5" ht="15.5">
      <c r="B202" s="9" t="s">
        <v>58</v>
      </c>
    </row>
    <row r="204" spans="2:5" ht="69" customHeight="1">
      <c r="B204" s="76" t="s">
        <v>57</v>
      </c>
      <c r="C204" s="77"/>
      <c r="D204" s="15" t="s">
        <v>1</v>
      </c>
      <c r="E204" s="15" t="s">
        <v>2</v>
      </c>
    </row>
    <row r="205" spans="2:5">
      <c r="B205" s="51" t="s">
        <v>13</v>
      </c>
      <c r="C205" s="52"/>
      <c r="D205" s="2">
        <v>12</v>
      </c>
      <c r="E205" s="18">
        <f>D205/$C$41</f>
        <v>0.66666666666666663</v>
      </c>
    </row>
    <row r="206" spans="2:5">
      <c r="B206" s="61" t="s">
        <v>12</v>
      </c>
      <c r="C206" s="61"/>
      <c r="D206" s="2">
        <v>6</v>
      </c>
      <c r="E206" s="18">
        <f>D206/$C$41</f>
        <v>0.33333333333333331</v>
      </c>
    </row>
    <row r="207" spans="2:5">
      <c r="B207" s="61" t="s">
        <v>117</v>
      </c>
      <c r="C207" s="61"/>
      <c r="D207" s="17">
        <f>SUM(D205:D206)</f>
        <v>18</v>
      </c>
    </row>
    <row r="208" spans="2:5">
      <c r="B208" s="78"/>
      <c r="C208" s="78"/>
      <c r="D208" s="78"/>
    </row>
    <row r="209" spans="2:5">
      <c r="B209" s="78"/>
      <c r="C209" s="78"/>
      <c r="D209" s="78"/>
    </row>
    <row r="210" spans="2:5">
      <c r="B210" s="78"/>
      <c r="C210" s="78"/>
      <c r="D210" s="78"/>
    </row>
    <row r="211" spans="2:5">
      <c r="B211" s="78"/>
      <c r="C211" s="78"/>
      <c r="D211" s="78"/>
    </row>
    <row r="212" spans="2:5">
      <c r="B212" s="78"/>
      <c r="C212" s="78"/>
      <c r="D212" s="78"/>
    </row>
    <row r="213" spans="2:5">
      <c r="B213" s="78"/>
      <c r="C213" s="78"/>
      <c r="D213" s="78"/>
    </row>
    <row r="220" spans="2:5">
      <c r="B220" s="4" t="s">
        <v>59</v>
      </c>
    </row>
    <row r="222" spans="2:5">
      <c r="B222" s="4" t="s">
        <v>60</v>
      </c>
    </row>
    <row r="223" spans="2:5">
      <c r="B223" s="4"/>
    </row>
    <row r="224" spans="2:5">
      <c r="B224" s="56" t="s">
        <v>69</v>
      </c>
      <c r="C224" s="56"/>
      <c r="D224" s="56"/>
      <c r="E224" s="25" t="s">
        <v>1</v>
      </c>
    </row>
    <row r="225" spans="2:10" ht="48" customHeight="1">
      <c r="B225" s="75" t="s">
        <v>61</v>
      </c>
      <c r="C225" s="75"/>
      <c r="D225" s="75"/>
      <c r="E225" s="24">
        <v>1</v>
      </c>
    </row>
    <row r="226" spans="2:10" ht="36" customHeight="1">
      <c r="B226" s="75" t="s">
        <v>62</v>
      </c>
      <c r="C226" s="75"/>
      <c r="D226" s="75"/>
      <c r="E226" s="24">
        <v>6</v>
      </c>
    </row>
    <row r="227" spans="2:10" ht="60" customHeight="1">
      <c r="B227" s="75" t="s">
        <v>63</v>
      </c>
      <c r="C227" s="75"/>
      <c r="D227" s="75"/>
      <c r="E227" s="24">
        <v>4</v>
      </c>
    </row>
    <row r="228" spans="2:10">
      <c r="B228" s="75" t="s">
        <v>64</v>
      </c>
      <c r="C228" s="75"/>
      <c r="D228" s="75"/>
      <c r="E228" s="24">
        <v>0</v>
      </c>
    </row>
    <row r="229" spans="2:10">
      <c r="B229" s="75" t="s">
        <v>65</v>
      </c>
      <c r="C229" s="75"/>
      <c r="D229" s="75"/>
      <c r="E229" s="24">
        <v>0</v>
      </c>
    </row>
    <row r="230" spans="2:10">
      <c r="B230" s="75" t="s">
        <v>66</v>
      </c>
      <c r="C230" s="75"/>
      <c r="D230" s="75"/>
      <c r="E230" s="24">
        <v>0</v>
      </c>
    </row>
    <row r="231" spans="2:10">
      <c r="B231" s="75" t="s">
        <v>67</v>
      </c>
      <c r="C231" s="75"/>
      <c r="D231" s="75"/>
      <c r="E231" s="24">
        <v>0</v>
      </c>
    </row>
    <row r="232" spans="2:10" ht="24" customHeight="1">
      <c r="B232" s="75" t="s">
        <v>68</v>
      </c>
      <c r="C232" s="75"/>
      <c r="D232" s="75"/>
      <c r="E232" s="24">
        <v>4</v>
      </c>
    </row>
    <row r="238" spans="2:10" ht="15.5">
      <c r="B238" s="9" t="s">
        <v>71</v>
      </c>
    </row>
    <row r="240" spans="2:10" ht="108" customHeight="1">
      <c r="B240" s="74" t="s">
        <v>70</v>
      </c>
      <c r="C240" s="74"/>
      <c r="D240" s="74"/>
      <c r="E240" s="28" t="s">
        <v>1</v>
      </c>
      <c r="F240" s="28" t="s">
        <v>2</v>
      </c>
      <c r="H240" s="61"/>
      <c r="I240" s="61"/>
      <c r="J240" s="28" t="s">
        <v>2</v>
      </c>
    </row>
    <row r="241" spans="2:10">
      <c r="B241" s="58" t="s">
        <v>13</v>
      </c>
      <c r="C241" s="58"/>
      <c r="D241" s="58"/>
      <c r="E241" s="8">
        <v>15</v>
      </c>
      <c r="F241" s="13">
        <v>0.80952380952380953</v>
      </c>
      <c r="H241" s="72" t="s">
        <v>13</v>
      </c>
      <c r="I241" s="73"/>
      <c r="J241" s="13">
        <f>F241</f>
        <v>0.80952380952380953</v>
      </c>
    </row>
    <row r="242" spans="2:10">
      <c r="B242" s="58" t="s">
        <v>12</v>
      </c>
      <c r="C242" s="58"/>
      <c r="D242" s="58"/>
      <c r="E242" s="8">
        <v>3</v>
      </c>
      <c r="F242" s="13">
        <v>0.19047619047619047</v>
      </c>
      <c r="H242" s="58" t="s">
        <v>12</v>
      </c>
      <c r="I242" s="58"/>
      <c r="J242" s="13">
        <f>F242</f>
        <v>0.19047619047619047</v>
      </c>
    </row>
    <row r="243" spans="2:10">
      <c r="B243" s="58" t="s">
        <v>5</v>
      </c>
      <c r="C243" s="58"/>
      <c r="D243" s="58"/>
      <c r="E243" s="11">
        <f>SUM(E241:E242)</f>
        <v>18</v>
      </c>
      <c r="F243" s="13">
        <v>1</v>
      </c>
      <c r="H243" s="58" t="s">
        <v>5</v>
      </c>
      <c r="I243" s="58"/>
      <c r="J243" s="13">
        <f>F243</f>
        <v>1</v>
      </c>
    </row>
    <row r="267" spans="2:5" ht="15.5">
      <c r="B267" s="9" t="s">
        <v>73</v>
      </c>
    </row>
    <row r="268" spans="2:5" ht="15.5">
      <c r="B268" s="9"/>
    </row>
    <row r="269" spans="2:5">
      <c r="B269" s="4" t="s">
        <v>72</v>
      </c>
    </row>
    <row r="270" spans="2:5">
      <c r="B270" s="4"/>
    </row>
    <row r="271" spans="2:5">
      <c r="B271" s="4"/>
    </row>
    <row r="272" spans="2:5">
      <c r="B272" s="56" t="s">
        <v>80</v>
      </c>
      <c r="C272" s="56"/>
      <c r="D272" s="56"/>
      <c r="E272" s="3" t="s">
        <v>1</v>
      </c>
    </row>
    <row r="273" spans="2:5">
      <c r="B273" s="71" t="s">
        <v>74</v>
      </c>
      <c r="C273" s="71"/>
      <c r="D273" s="71"/>
      <c r="E273" s="2">
        <v>9</v>
      </c>
    </row>
    <row r="274" spans="2:5">
      <c r="B274" s="71" t="s">
        <v>75</v>
      </c>
      <c r="C274" s="71"/>
      <c r="D274" s="71"/>
      <c r="E274" s="2">
        <v>10</v>
      </c>
    </row>
    <row r="275" spans="2:5">
      <c r="B275" s="71" t="s">
        <v>76</v>
      </c>
      <c r="C275" s="71"/>
      <c r="D275" s="71"/>
      <c r="E275" s="2">
        <v>4</v>
      </c>
    </row>
    <row r="276" spans="2:5">
      <c r="B276" s="71" t="s">
        <v>77</v>
      </c>
      <c r="C276" s="71"/>
      <c r="D276" s="71"/>
      <c r="E276" s="2">
        <v>4</v>
      </c>
    </row>
    <row r="277" spans="2:5">
      <c r="B277" s="71" t="s">
        <v>78</v>
      </c>
      <c r="C277" s="71"/>
      <c r="D277" s="71"/>
      <c r="E277" s="2">
        <v>0</v>
      </c>
    </row>
    <row r="278" spans="2:5">
      <c r="B278" s="71" t="s">
        <v>79</v>
      </c>
      <c r="C278" s="71"/>
      <c r="D278" s="71"/>
      <c r="E278" s="2">
        <v>2</v>
      </c>
    </row>
    <row r="279" spans="2:5">
      <c r="B279" s="71" t="s">
        <v>18</v>
      </c>
      <c r="C279" s="71"/>
      <c r="D279" s="71"/>
      <c r="E279" s="2">
        <v>0</v>
      </c>
    </row>
    <row r="280" spans="2:5">
      <c r="B280" s="71" t="s">
        <v>19</v>
      </c>
      <c r="C280" s="71"/>
      <c r="D280" s="71"/>
      <c r="E280" s="2">
        <v>1</v>
      </c>
    </row>
    <row r="282" spans="2:5" ht="10.5" customHeight="1"/>
    <row r="283" spans="2:5" ht="10.5" customHeight="1">
      <c r="B283" s="9" t="s">
        <v>83</v>
      </c>
    </row>
    <row r="284" spans="2:5" ht="10.5" customHeight="1">
      <c r="B284" s="9"/>
    </row>
    <row r="285" spans="2:5" ht="10.5" customHeight="1">
      <c r="B285" s="4" t="s">
        <v>81</v>
      </c>
    </row>
    <row r="286" spans="2:5">
      <c r="B286" s="4"/>
    </row>
    <row r="287" spans="2:5">
      <c r="B287" s="4"/>
    </row>
    <row r="288" spans="2:5">
      <c r="B288" s="3" t="s">
        <v>82</v>
      </c>
      <c r="C288" s="3" t="s">
        <v>1</v>
      </c>
    </row>
    <row r="289" spans="2:3">
      <c r="B289" s="26">
        <v>1</v>
      </c>
      <c r="C289" s="2">
        <v>0</v>
      </c>
    </row>
    <row r="290" spans="2:3">
      <c r="B290" s="26">
        <v>2</v>
      </c>
      <c r="C290" s="2">
        <v>0</v>
      </c>
    </row>
    <row r="291" spans="2:3">
      <c r="B291" s="26">
        <v>3</v>
      </c>
      <c r="C291" s="2">
        <v>3</v>
      </c>
    </row>
    <row r="292" spans="2:3">
      <c r="B292" s="26">
        <v>4</v>
      </c>
      <c r="C292" s="2">
        <v>4</v>
      </c>
    </row>
    <row r="293" spans="2:3">
      <c r="B293" s="26">
        <v>5</v>
      </c>
      <c r="C293" s="2">
        <v>11</v>
      </c>
    </row>
    <row r="296" spans="2:3">
      <c r="B296" s="3" t="s">
        <v>82</v>
      </c>
      <c r="C296" s="3" t="s">
        <v>1</v>
      </c>
    </row>
    <row r="297" spans="2:3">
      <c r="B297" s="26">
        <v>1</v>
      </c>
      <c r="C297" s="13">
        <f>C289/$C$41</f>
        <v>0</v>
      </c>
    </row>
    <row r="298" spans="2:3">
      <c r="B298" s="26">
        <v>2</v>
      </c>
      <c r="C298" s="13">
        <f t="shared" ref="C298:C301" si="6">C290/$C$41</f>
        <v>0</v>
      </c>
    </row>
    <row r="299" spans="2:3">
      <c r="B299" s="26">
        <v>3</v>
      </c>
      <c r="C299" s="13">
        <f t="shared" si="6"/>
        <v>0.16666666666666666</v>
      </c>
    </row>
    <row r="300" spans="2:3">
      <c r="B300" s="26">
        <v>4</v>
      </c>
      <c r="C300" s="13">
        <f t="shared" si="6"/>
        <v>0.22222222222222221</v>
      </c>
    </row>
    <row r="301" spans="2:3">
      <c r="B301" s="26">
        <v>5</v>
      </c>
      <c r="C301" s="13">
        <f t="shared" si="6"/>
        <v>0.61111111111111116</v>
      </c>
    </row>
    <row r="310" spans="2:4" ht="15.5">
      <c r="B310" s="9" t="s">
        <v>84</v>
      </c>
    </row>
    <row r="311" spans="2:4" ht="15.5">
      <c r="B311" s="9"/>
    </row>
    <row r="312" spans="2:4">
      <c r="B312" s="4" t="s">
        <v>85</v>
      </c>
    </row>
    <row r="313" spans="2:4">
      <c r="B313" s="4"/>
    </row>
    <row r="314" spans="2:4">
      <c r="B314" s="4"/>
    </row>
    <row r="315" spans="2:4">
      <c r="B315" s="3" t="s">
        <v>86</v>
      </c>
      <c r="C315" s="3" t="s">
        <v>1</v>
      </c>
    </row>
    <row r="316" spans="2:4">
      <c r="B316" s="26" t="s">
        <v>13</v>
      </c>
      <c r="C316" s="8">
        <v>15</v>
      </c>
      <c r="D316" s="35"/>
    </row>
    <row r="317" spans="2:4">
      <c r="B317" s="26" t="s">
        <v>12</v>
      </c>
      <c r="C317" s="8">
        <v>3</v>
      </c>
      <c r="D317" s="35"/>
    </row>
    <row r="320" spans="2:4">
      <c r="B320" s="3" t="s">
        <v>86</v>
      </c>
      <c r="C320" s="3" t="s">
        <v>2</v>
      </c>
    </row>
    <row r="321" spans="2:3">
      <c r="B321" s="26" t="s">
        <v>13</v>
      </c>
      <c r="C321" s="13">
        <f>C316/$C$41</f>
        <v>0.83333333333333337</v>
      </c>
    </row>
    <row r="322" spans="2:3">
      <c r="B322" s="26" t="s">
        <v>12</v>
      </c>
      <c r="C322" s="13">
        <f>C317/$C$41</f>
        <v>0.16666666666666666</v>
      </c>
    </row>
    <row r="335" spans="2:3" ht="15.5">
      <c r="B335" s="9" t="s">
        <v>87</v>
      </c>
    </row>
    <row r="336" spans="2:3" ht="15.5">
      <c r="B336" s="9"/>
    </row>
    <row r="337" spans="2:8">
      <c r="B337" s="4" t="s">
        <v>88</v>
      </c>
    </row>
    <row r="338" spans="2:8">
      <c r="B338" s="4"/>
    </row>
    <row r="339" spans="2:8">
      <c r="B339" s="4"/>
    </row>
    <row r="340" spans="2:8">
      <c r="B340" s="66" t="s">
        <v>89</v>
      </c>
      <c r="C340" s="67"/>
      <c r="D340" s="67"/>
      <c r="E340" s="68"/>
      <c r="F340" s="3" t="s">
        <v>90</v>
      </c>
      <c r="G340" s="3" t="s">
        <v>91</v>
      </c>
      <c r="H340" s="3" t="s">
        <v>92</v>
      </c>
    </row>
    <row r="341" spans="2:8">
      <c r="B341" s="69" t="s">
        <v>94</v>
      </c>
      <c r="C341" s="69"/>
      <c r="D341" s="69"/>
      <c r="E341" s="69"/>
      <c r="F341" s="45">
        <v>7</v>
      </c>
      <c r="G341" s="45">
        <v>8</v>
      </c>
      <c r="H341" s="45">
        <v>3</v>
      </c>
    </row>
    <row r="342" spans="2:8">
      <c r="B342" s="69" t="s">
        <v>95</v>
      </c>
      <c r="C342" s="69"/>
      <c r="D342" s="69"/>
      <c r="E342" s="69"/>
      <c r="F342" s="45">
        <v>6</v>
      </c>
      <c r="G342" s="45">
        <v>0</v>
      </c>
      <c r="H342" s="45">
        <v>11</v>
      </c>
    </row>
    <row r="343" spans="2:8">
      <c r="B343" s="61" t="s">
        <v>93</v>
      </c>
      <c r="C343" s="61"/>
      <c r="D343" s="61"/>
      <c r="E343" s="61"/>
      <c r="F343" s="45">
        <v>9</v>
      </c>
      <c r="G343" s="45">
        <v>4</v>
      </c>
      <c r="H343" s="45">
        <v>5</v>
      </c>
    </row>
    <row r="344" spans="2:8">
      <c r="B344" s="61" t="s">
        <v>96</v>
      </c>
      <c r="C344" s="61"/>
      <c r="D344" s="61"/>
      <c r="E344" s="61"/>
      <c r="F344" s="45">
        <v>13</v>
      </c>
      <c r="G344" s="45">
        <v>1</v>
      </c>
      <c r="H344" s="45">
        <v>4</v>
      </c>
    </row>
    <row r="345" spans="2:8">
      <c r="B345" s="61" t="s">
        <v>97</v>
      </c>
      <c r="C345" s="61"/>
      <c r="D345" s="61"/>
      <c r="E345" s="61"/>
      <c r="F345" s="45">
        <v>10</v>
      </c>
      <c r="G345" s="45">
        <v>8</v>
      </c>
      <c r="H345" s="45">
        <v>2</v>
      </c>
    </row>
    <row r="346" spans="2:8">
      <c r="B346" s="61" t="s">
        <v>98</v>
      </c>
      <c r="C346" s="61"/>
      <c r="D346" s="61"/>
      <c r="E346" s="61"/>
      <c r="F346" s="45">
        <v>11</v>
      </c>
      <c r="G346" s="45">
        <v>1</v>
      </c>
      <c r="H346" s="45">
        <v>5</v>
      </c>
    </row>
    <row r="347" spans="2:8">
      <c r="B347" s="61" t="s">
        <v>99</v>
      </c>
      <c r="C347" s="61"/>
      <c r="D347" s="61"/>
      <c r="E347" s="61"/>
      <c r="F347" s="45">
        <v>11</v>
      </c>
      <c r="G347" s="45">
        <v>0</v>
      </c>
      <c r="H347" s="45">
        <v>6</v>
      </c>
    </row>
    <row r="348" spans="2:8">
      <c r="B348" s="61" t="s">
        <v>100</v>
      </c>
      <c r="C348" s="61"/>
      <c r="D348" s="61"/>
      <c r="E348" s="61"/>
      <c r="F348" s="45">
        <v>12</v>
      </c>
      <c r="G348" s="45">
        <v>2</v>
      </c>
      <c r="H348" s="45">
        <v>4</v>
      </c>
    </row>
    <row r="354" spans="2:12" ht="15.5">
      <c r="B354" s="64" t="s">
        <v>101</v>
      </c>
      <c r="C354" s="64"/>
      <c r="D354" s="64"/>
    </row>
    <row r="357" spans="2:12" ht="15" customHeight="1">
      <c r="B357" s="70" t="s">
        <v>104</v>
      </c>
      <c r="C357" s="70"/>
      <c r="D357" s="70"/>
      <c r="F357" s="63" t="s">
        <v>103</v>
      </c>
      <c r="G357" s="63"/>
      <c r="H357" s="63"/>
      <c r="I357" s="63"/>
      <c r="J357" s="16"/>
      <c r="K357" s="16"/>
      <c r="L357" s="16"/>
    </row>
    <row r="358" spans="2:12">
      <c r="B358" s="70"/>
      <c r="C358" s="70"/>
      <c r="D358" s="70"/>
      <c r="F358" s="63"/>
      <c r="G358" s="63"/>
      <c r="H358" s="63"/>
      <c r="I358" s="63"/>
      <c r="J358" s="16"/>
      <c r="K358" s="16"/>
      <c r="L358" s="16"/>
    </row>
    <row r="359" spans="2:12">
      <c r="B359" s="70"/>
      <c r="C359" s="70"/>
      <c r="D359" s="70"/>
      <c r="F359" s="63"/>
      <c r="G359" s="63"/>
      <c r="H359" s="63"/>
      <c r="I359" s="63"/>
      <c r="J359" s="27"/>
      <c r="K359" s="27"/>
      <c r="L359" s="27"/>
    </row>
    <row r="360" spans="2:12">
      <c r="B360" s="70"/>
      <c r="C360" s="70"/>
      <c r="D360" s="70"/>
      <c r="F360" s="27"/>
      <c r="G360" s="27"/>
      <c r="H360" s="27"/>
      <c r="I360" s="27"/>
      <c r="J360" s="27"/>
      <c r="K360" s="27"/>
      <c r="L360" s="27"/>
    </row>
    <row r="361" spans="2:12">
      <c r="B361" s="27"/>
      <c r="C361" s="27"/>
      <c r="D361" s="27"/>
      <c r="F361" s="27"/>
      <c r="G361" s="27"/>
      <c r="H361" s="27"/>
      <c r="I361" s="27"/>
      <c r="J361" s="27"/>
      <c r="K361" s="27"/>
      <c r="L361" s="27"/>
    </row>
    <row r="362" spans="2:12">
      <c r="B362" s="27"/>
      <c r="C362" s="27"/>
      <c r="D362" s="27"/>
      <c r="F362" s="27"/>
      <c r="G362" s="27"/>
      <c r="H362" s="27"/>
      <c r="I362" s="27"/>
      <c r="J362" s="27"/>
      <c r="K362" s="27"/>
      <c r="L362" s="27"/>
    </row>
    <row r="363" spans="2:12">
      <c r="B363" s="3" t="s">
        <v>105</v>
      </c>
      <c r="C363" s="3" t="s">
        <v>1</v>
      </c>
    </row>
    <row r="364" spans="2:12">
      <c r="B364" s="2" t="s">
        <v>8</v>
      </c>
      <c r="C364" s="2">
        <v>8</v>
      </c>
      <c r="G364" s="3" t="s">
        <v>102</v>
      </c>
      <c r="H364" s="3" t="s">
        <v>1</v>
      </c>
    </row>
    <row r="365" spans="2:12">
      <c r="B365" s="2" t="s">
        <v>9</v>
      </c>
      <c r="C365" s="2">
        <v>4</v>
      </c>
      <c r="G365" s="2" t="s">
        <v>13</v>
      </c>
      <c r="H365" s="2">
        <v>13</v>
      </c>
    </row>
    <row r="366" spans="2:12">
      <c r="B366" s="2" t="s">
        <v>10</v>
      </c>
      <c r="C366" s="2">
        <v>2</v>
      </c>
      <c r="G366" s="2" t="s">
        <v>22</v>
      </c>
      <c r="H366" s="2">
        <v>5</v>
      </c>
    </row>
    <row r="367" spans="2:12">
      <c r="B367" s="2" t="s">
        <v>11</v>
      </c>
      <c r="C367" s="2">
        <v>1</v>
      </c>
    </row>
    <row r="368" spans="2:12">
      <c r="B368" s="2" t="s">
        <v>122</v>
      </c>
      <c r="C368" s="2">
        <v>3</v>
      </c>
    </row>
    <row r="369" spans="2:11">
      <c r="G369" s="3" t="s">
        <v>102</v>
      </c>
      <c r="H369" s="3" t="s">
        <v>2</v>
      </c>
    </row>
    <row r="370" spans="2:11">
      <c r="B370" s="3" t="s">
        <v>105</v>
      </c>
      <c r="C370" s="3" t="s">
        <v>2</v>
      </c>
      <c r="G370" s="2" t="s">
        <v>13</v>
      </c>
      <c r="H370" s="13">
        <f>H365/$C$41</f>
        <v>0.72222222222222221</v>
      </c>
    </row>
    <row r="371" spans="2:11">
      <c r="B371" s="2" t="s">
        <v>8</v>
      </c>
      <c r="C371" s="13">
        <f>C364/$C$41</f>
        <v>0.44444444444444442</v>
      </c>
      <c r="F371" s="5"/>
      <c r="G371" s="2" t="s">
        <v>22</v>
      </c>
      <c r="H371" s="13">
        <f>H366/$C$41</f>
        <v>0.27777777777777779</v>
      </c>
    </row>
    <row r="372" spans="2:11">
      <c r="B372" s="2" t="s">
        <v>9</v>
      </c>
      <c r="C372" s="13">
        <f t="shared" ref="C372:C374" si="7">C365/$C$41</f>
        <v>0.22222222222222221</v>
      </c>
      <c r="F372" s="5"/>
      <c r="G372" s="14"/>
    </row>
    <row r="373" spans="2:11">
      <c r="B373" s="2" t="s">
        <v>10</v>
      </c>
      <c r="C373" s="13">
        <f t="shared" si="7"/>
        <v>0.1111111111111111</v>
      </c>
    </row>
    <row r="374" spans="2:11">
      <c r="B374" s="2" t="s">
        <v>11</v>
      </c>
      <c r="C374" s="13">
        <f t="shared" si="7"/>
        <v>5.5555555555555552E-2</v>
      </c>
    </row>
    <row r="379" spans="2:11" ht="15" customHeight="1">
      <c r="B379" s="65" t="s">
        <v>106</v>
      </c>
      <c r="C379" s="65"/>
      <c r="D379" s="65"/>
      <c r="F379" s="62" t="s">
        <v>108</v>
      </c>
      <c r="G379" s="62"/>
      <c r="H379" s="62"/>
      <c r="I379" s="62"/>
      <c r="J379" s="62"/>
      <c r="K379" s="62"/>
    </row>
    <row r="380" spans="2:11" ht="15" customHeight="1">
      <c r="B380" s="65"/>
      <c r="C380" s="65"/>
      <c r="D380" s="65"/>
      <c r="F380" s="62"/>
      <c r="G380" s="62"/>
      <c r="H380" s="62"/>
      <c r="I380" s="62"/>
      <c r="J380" s="62"/>
      <c r="K380" s="62"/>
    </row>
    <row r="381" spans="2:11" ht="15" customHeight="1">
      <c r="B381" s="65"/>
      <c r="C381" s="65"/>
      <c r="D381" s="65"/>
      <c r="F381" s="62"/>
      <c r="G381" s="62"/>
      <c r="H381" s="62"/>
      <c r="I381" s="62"/>
      <c r="J381" s="62"/>
      <c r="K381" s="62"/>
    </row>
    <row r="382" spans="2:11">
      <c r="F382" s="62"/>
      <c r="G382" s="62"/>
      <c r="H382" s="62"/>
      <c r="I382" s="62"/>
      <c r="J382" s="62"/>
      <c r="K382" s="62"/>
    </row>
    <row r="383" spans="2:11">
      <c r="B383" s="3" t="s">
        <v>107</v>
      </c>
      <c r="C383" s="3" t="s">
        <v>1</v>
      </c>
    </row>
    <row r="384" spans="2:11">
      <c r="B384" s="2" t="s">
        <v>13</v>
      </c>
      <c r="C384" s="2">
        <v>16</v>
      </c>
    </row>
    <row r="385" spans="2:9">
      <c r="B385" s="2" t="s">
        <v>22</v>
      </c>
      <c r="C385" s="2">
        <v>2</v>
      </c>
      <c r="H385" s="3" t="s">
        <v>107</v>
      </c>
      <c r="I385" s="3" t="s">
        <v>1</v>
      </c>
    </row>
    <row r="386" spans="2:9">
      <c r="H386" s="2" t="s">
        <v>13</v>
      </c>
      <c r="I386" s="2">
        <v>17</v>
      </c>
    </row>
    <row r="387" spans="2:9">
      <c r="H387" s="2" t="s">
        <v>22</v>
      </c>
      <c r="I387" s="2">
        <v>1</v>
      </c>
    </row>
    <row r="388" spans="2:9">
      <c r="B388" s="3" t="s">
        <v>107</v>
      </c>
      <c r="C388" s="3" t="s">
        <v>2</v>
      </c>
    </row>
    <row r="389" spans="2:9">
      <c r="B389" s="2" t="s">
        <v>13</v>
      </c>
      <c r="C389" s="13">
        <f>C384/$C$41</f>
        <v>0.88888888888888884</v>
      </c>
    </row>
    <row r="390" spans="2:9">
      <c r="B390" s="2" t="s">
        <v>22</v>
      </c>
      <c r="C390" s="13">
        <f>C385/$C$41</f>
        <v>0.1111111111111111</v>
      </c>
      <c r="H390" s="3" t="s">
        <v>107</v>
      </c>
      <c r="I390" s="3" t="s">
        <v>2</v>
      </c>
    </row>
    <row r="391" spans="2:9">
      <c r="H391" s="2" t="s">
        <v>13</v>
      </c>
      <c r="I391" s="13">
        <f>I386/$C$41</f>
        <v>0.94444444444444442</v>
      </c>
    </row>
    <row r="392" spans="2:9">
      <c r="H392" s="2" t="s">
        <v>22</v>
      </c>
      <c r="I392" s="13">
        <f>I387/$C$41</f>
        <v>5.5555555555555552E-2</v>
      </c>
    </row>
    <row r="394" spans="2:9" ht="15" customHeight="1">
      <c r="B394" s="65" t="s">
        <v>109</v>
      </c>
      <c r="C394" s="65"/>
      <c r="D394" s="65"/>
    </row>
    <row r="395" spans="2:9">
      <c r="B395" s="65"/>
      <c r="C395" s="65"/>
      <c r="D395" s="65"/>
    </row>
    <row r="396" spans="2:9">
      <c r="B396" s="65"/>
      <c r="C396" s="65"/>
      <c r="D396" s="65"/>
    </row>
    <row r="398" spans="2:9">
      <c r="B398" s="3" t="s">
        <v>110</v>
      </c>
      <c r="C398" s="56" t="s">
        <v>1</v>
      </c>
      <c r="D398" s="56"/>
    </row>
    <row r="399" spans="2:9">
      <c r="B399" s="26">
        <v>1</v>
      </c>
      <c r="C399" s="61">
        <v>0</v>
      </c>
      <c r="D399" s="61"/>
    </row>
    <row r="400" spans="2:9">
      <c r="B400" s="26">
        <v>2</v>
      </c>
      <c r="C400" s="61">
        <v>0</v>
      </c>
      <c r="D400" s="61"/>
    </row>
    <row r="401" spans="2:4">
      <c r="B401" s="26">
        <v>3</v>
      </c>
      <c r="C401" s="61">
        <v>1</v>
      </c>
      <c r="D401" s="61"/>
    </row>
    <row r="402" spans="2:4">
      <c r="B402" s="26">
        <v>4</v>
      </c>
      <c r="C402" s="61">
        <v>9</v>
      </c>
      <c r="D402" s="61"/>
    </row>
    <row r="403" spans="2:4">
      <c r="B403" s="26">
        <v>5</v>
      </c>
      <c r="C403" s="61">
        <v>8</v>
      </c>
      <c r="D403" s="61"/>
    </row>
    <row r="405" spans="2:4">
      <c r="B405" s="3" t="s">
        <v>110</v>
      </c>
      <c r="C405" s="56" t="s">
        <v>2</v>
      </c>
      <c r="D405" s="56"/>
    </row>
    <row r="406" spans="2:4">
      <c r="B406" s="26">
        <v>1</v>
      </c>
      <c r="C406" s="60">
        <f>C399/$C$41</f>
        <v>0</v>
      </c>
      <c r="D406" s="60"/>
    </row>
    <row r="407" spans="2:4">
      <c r="B407" s="26">
        <v>2</v>
      </c>
      <c r="C407" s="60">
        <f t="shared" ref="C407:C410" si="8">C400/$C$41</f>
        <v>0</v>
      </c>
      <c r="D407" s="60"/>
    </row>
    <row r="408" spans="2:4">
      <c r="B408" s="26">
        <v>3</v>
      </c>
      <c r="C408" s="60">
        <f t="shared" si="8"/>
        <v>5.5555555555555552E-2</v>
      </c>
      <c r="D408" s="60"/>
    </row>
    <row r="409" spans="2:4">
      <c r="B409" s="26">
        <v>4</v>
      </c>
      <c r="C409" s="60">
        <f t="shared" si="8"/>
        <v>0.5</v>
      </c>
      <c r="D409" s="60"/>
    </row>
    <row r="410" spans="2:4">
      <c r="B410" s="26">
        <v>5</v>
      </c>
      <c r="C410" s="60">
        <f t="shared" si="8"/>
        <v>0.44444444444444442</v>
      </c>
      <c r="D410" s="60"/>
    </row>
    <row r="415" spans="2:4" ht="15.5">
      <c r="B415" s="9" t="s">
        <v>40</v>
      </c>
    </row>
    <row r="417" spans="2:10">
      <c r="B417" s="56" t="s">
        <v>41</v>
      </c>
      <c r="C417" s="56"/>
      <c r="D417" s="56"/>
      <c r="E417" s="56"/>
      <c r="F417" s="56"/>
      <c r="G417" s="56"/>
      <c r="H417" s="56"/>
      <c r="I417" s="56"/>
      <c r="J417" s="57"/>
    </row>
    <row r="418" spans="2:10">
      <c r="B418" s="43" t="s">
        <v>242</v>
      </c>
      <c r="C418" s="36"/>
      <c r="D418" s="36"/>
      <c r="E418" s="36"/>
      <c r="F418" s="36"/>
      <c r="G418" s="36"/>
      <c r="H418" s="36"/>
      <c r="I418" s="36"/>
      <c r="J418" s="40"/>
    </row>
    <row r="419" spans="2:10">
      <c r="B419" s="44" t="s">
        <v>243</v>
      </c>
      <c r="C419" s="42"/>
      <c r="D419" s="42"/>
      <c r="E419" s="42"/>
      <c r="F419" s="42"/>
      <c r="G419" s="42"/>
      <c r="H419" s="42"/>
      <c r="I419" s="42"/>
      <c r="J419" s="38"/>
    </row>
    <row r="420" spans="2:10">
      <c r="B420" s="44" t="s">
        <v>244</v>
      </c>
      <c r="C420" s="42"/>
      <c r="D420" s="42"/>
      <c r="E420" s="42"/>
      <c r="F420" s="42"/>
      <c r="G420" s="42"/>
      <c r="H420" s="42"/>
      <c r="I420" s="42"/>
      <c r="J420" s="38"/>
    </row>
    <row r="421" spans="2:10">
      <c r="B421" s="44" t="s">
        <v>245</v>
      </c>
      <c r="C421" s="42"/>
      <c r="D421" s="42"/>
      <c r="E421" s="42"/>
      <c r="F421" s="42"/>
      <c r="G421" s="42"/>
      <c r="H421" s="42"/>
      <c r="I421" s="42"/>
      <c r="J421" s="38"/>
    </row>
    <row r="422" spans="2:10">
      <c r="B422" s="44" t="s">
        <v>246</v>
      </c>
      <c r="C422" s="42"/>
      <c r="D422" s="42"/>
      <c r="E422" s="42"/>
      <c r="F422" s="42"/>
      <c r="G422" s="42"/>
      <c r="H422" s="42"/>
      <c r="I422" s="42"/>
      <c r="J422" s="38"/>
    </row>
    <row r="423" spans="2:10">
      <c r="B423" s="44" t="s">
        <v>247</v>
      </c>
      <c r="C423" s="42"/>
      <c r="D423" s="42"/>
      <c r="E423" s="42"/>
      <c r="F423" s="42"/>
      <c r="G423" s="42"/>
      <c r="H423" s="42"/>
      <c r="I423" s="42"/>
      <c r="J423" s="38"/>
    </row>
    <row r="424" spans="2:10">
      <c r="B424" s="44" t="s">
        <v>248</v>
      </c>
      <c r="C424" s="42"/>
      <c r="D424" s="42"/>
      <c r="E424" s="42"/>
      <c r="F424" s="42"/>
      <c r="G424" s="42"/>
      <c r="H424" s="42"/>
      <c r="I424" s="42"/>
      <c r="J424" s="38"/>
    </row>
    <row r="425" spans="2:10">
      <c r="B425" s="44" t="s">
        <v>249</v>
      </c>
      <c r="C425" s="42"/>
      <c r="D425" s="42"/>
      <c r="E425" s="42"/>
      <c r="F425" s="42"/>
      <c r="G425" s="42"/>
      <c r="H425" s="42"/>
      <c r="I425" s="42"/>
      <c r="J425" s="38"/>
    </row>
    <row r="426" spans="2:10">
      <c r="B426" s="44" t="s">
        <v>250</v>
      </c>
      <c r="C426" s="42"/>
      <c r="D426" s="42"/>
      <c r="E426" s="42"/>
      <c r="F426" s="42"/>
      <c r="G426" s="42"/>
      <c r="H426" s="42"/>
      <c r="I426" s="42"/>
      <c r="J426" s="38"/>
    </row>
    <row r="427" spans="2:10">
      <c r="B427" s="44" t="s">
        <v>251</v>
      </c>
      <c r="C427" s="42"/>
      <c r="D427" s="42"/>
      <c r="E427" s="42"/>
      <c r="F427" s="42"/>
      <c r="G427" s="42"/>
      <c r="H427" s="42"/>
      <c r="I427" s="42"/>
      <c r="J427" s="38"/>
    </row>
    <row r="428" spans="2:10">
      <c r="B428" s="44" t="s">
        <v>252</v>
      </c>
      <c r="C428" s="42"/>
      <c r="D428" s="42"/>
      <c r="E428" s="42"/>
      <c r="F428" s="42"/>
      <c r="G428" s="42"/>
      <c r="H428" s="42"/>
      <c r="I428" s="42"/>
      <c r="J428" s="38"/>
    </row>
    <row r="429" spans="2:10">
      <c r="B429" s="44" t="s">
        <v>253</v>
      </c>
      <c r="J429" s="38"/>
    </row>
    <row r="430" spans="2:10">
      <c r="B430" s="44" t="s">
        <v>254</v>
      </c>
      <c r="J430" s="38"/>
    </row>
    <row r="431" spans="2:10">
      <c r="B431" s="44" t="s">
        <v>255</v>
      </c>
      <c r="C431" s="37"/>
      <c r="D431" s="37"/>
      <c r="E431" s="37"/>
      <c r="F431" s="37"/>
      <c r="G431" s="37"/>
      <c r="H431" s="37"/>
      <c r="I431" s="37"/>
      <c r="J431" s="39"/>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82:C182"/>
    <mergeCell ref="E129:F129"/>
    <mergeCell ref="E126:F126"/>
    <mergeCell ref="B132:D132"/>
    <mergeCell ref="E132:F132"/>
    <mergeCell ref="B204:C204"/>
    <mergeCell ref="B205:C205"/>
    <mergeCell ref="B206:C206"/>
    <mergeCell ref="B208:D208"/>
    <mergeCell ref="B209:D209"/>
    <mergeCell ref="B210:D210"/>
    <mergeCell ref="B211:D211"/>
    <mergeCell ref="B278:D278"/>
    <mergeCell ref="B279:D279"/>
    <mergeCell ref="B212:D212"/>
    <mergeCell ref="B226:D226"/>
    <mergeCell ref="B227:D227"/>
    <mergeCell ref="B228:D228"/>
    <mergeCell ref="B229:D229"/>
    <mergeCell ref="B230:D230"/>
    <mergeCell ref="B231:D231"/>
    <mergeCell ref="B213:D213"/>
    <mergeCell ref="B224:D224"/>
    <mergeCell ref="B225:D225"/>
    <mergeCell ref="H240:I240"/>
    <mergeCell ref="H241:I241"/>
    <mergeCell ref="H242:I242"/>
    <mergeCell ref="H243:I243"/>
    <mergeCell ref="B240:D240"/>
    <mergeCell ref="B232:D232"/>
    <mergeCell ref="B273:D273"/>
    <mergeCell ref="B274:D274"/>
    <mergeCell ref="B275:D275"/>
    <mergeCell ref="B272:D272"/>
    <mergeCell ref="B340:E340"/>
    <mergeCell ref="B341:E341"/>
    <mergeCell ref="B342:E342"/>
    <mergeCell ref="B343:E343"/>
    <mergeCell ref="B344:E344"/>
    <mergeCell ref="B345:E345"/>
    <mergeCell ref="B357:D360"/>
    <mergeCell ref="B241:D241"/>
    <mergeCell ref="B242:D242"/>
    <mergeCell ref="B243:D243"/>
    <mergeCell ref="B276:D276"/>
    <mergeCell ref="B277:D277"/>
    <mergeCell ref="B280:D280"/>
    <mergeCell ref="C401:D401"/>
    <mergeCell ref="C402:D402"/>
    <mergeCell ref="C403:D403"/>
    <mergeCell ref="B346:E346"/>
    <mergeCell ref="B347:E347"/>
    <mergeCell ref="B348:E348"/>
    <mergeCell ref="B354:D354"/>
    <mergeCell ref="B379:D381"/>
    <mergeCell ref="B394:D396"/>
    <mergeCell ref="B12:F12"/>
    <mergeCell ref="K120:L120"/>
    <mergeCell ref="H129:J129"/>
    <mergeCell ref="K129:L129"/>
    <mergeCell ref="B417:J417"/>
    <mergeCell ref="B120:D120"/>
    <mergeCell ref="B122:D122"/>
    <mergeCell ref="B123:D123"/>
    <mergeCell ref="E122:F122"/>
    <mergeCell ref="E123:F123"/>
    <mergeCell ref="E120:F120"/>
    <mergeCell ref="H120:J120"/>
    <mergeCell ref="C406:D406"/>
    <mergeCell ref="B207:C207"/>
    <mergeCell ref="F379:K382"/>
    <mergeCell ref="C405:D405"/>
    <mergeCell ref="F357:I359"/>
    <mergeCell ref="C407:D407"/>
    <mergeCell ref="C408:D408"/>
    <mergeCell ref="C409:D409"/>
    <mergeCell ref="C410:D410"/>
    <mergeCell ref="C398:D398"/>
    <mergeCell ref="C399:D399"/>
    <mergeCell ref="C400:D40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2017-12-12T03:29:15Z</dcterms:modified>
</cp:coreProperties>
</file>