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3" i="2" l="1"/>
  <c r="D197" i="2" l="1"/>
  <c r="C171" i="2" l="1"/>
  <c r="D169" i="2" s="1"/>
  <c r="C90" i="2"/>
  <c r="C63" i="2"/>
  <c r="C37" i="2"/>
  <c r="D167" i="2" l="1"/>
  <c r="D170" i="2"/>
  <c r="C398" i="2"/>
  <c r="C365" i="2"/>
  <c r="D90" i="2"/>
  <c r="G90" i="2" s="1"/>
  <c r="D60" i="2"/>
  <c r="G60" i="2" s="1"/>
  <c r="E123" i="2"/>
  <c r="F232" i="2"/>
  <c r="J232" i="2" s="1"/>
  <c r="C287" i="2"/>
  <c r="I382" i="2"/>
  <c r="C361" i="2"/>
  <c r="C364" i="2"/>
  <c r="D62" i="2"/>
  <c r="G62" i="2" s="1"/>
  <c r="E125" i="2"/>
  <c r="D35" i="2"/>
  <c r="G35" i="2" s="1"/>
  <c r="D63" i="2"/>
  <c r="G63" i="2" s="1"/>
  <c r="E128" i="2"/>
  <c r="E196" i="2"/>
  <c r="C291" i="2"/>
  <c r="C399" i="2"/>
  <c r="D86" i="2"/>
  <c r="G86" i="2" s="1"/>
  <c r="D88" i="2"/>
  <c r="G88" i="2" s="1"/>
  <c r="K123" i="2"/>
  <c r="K125" i="2"/>
  <c r="C288" i="2"/>
  <c r="C311" i="2"/>
  <c r="H361" i="2"/>
  <c r="C379" i="2"/>
  <c r="C396" i="2"/>
  <c r="C400" i="2"/>
  <c r="D37" i="2"/>
  <c r="G37" i="2" s="1"/>
  <c r="D61" i="2"/>
  <c r="G61" i="2" s="1"/>
  <c r="E124" i="2"/>
  <c r="E126" i="2"/>
  <c r="D168" i="2"/>
  <c r="D171" i="2" s="1"/>
  <c r="F231" i="2"/>
  <c r="J231" i="2" s="1"/>
  <c r="F233" i="2"/>
  <c r="J233" i="2" s="1"/>
  <c r="C289" i="2"/>
  <c r="C312" i="2"/>
  <c r="C362" i="2"/>
  <c r="C380" i="2"/>
  <c r="C397" i="2"/>
  <c r="D36" i="2"/>
  <c r="G36" i="2" s="1"/>
  <c r="D87" i="2"/>
  <c r="G87" i="2" s="1"/>
  <c r="D89" i="2"/>
  <c r="G89" i="2" s="1"/>
  <c r="K124" i="2"/>
  <c r="E127" i="2"/>
  <c r="E195" i="2"/>
  <c r="C290" i="2"/>
  <c r="H360" i="2"/>
  <c r="C363" i="2"/>
  <c r="I381" i="2"/>
  <c r="E197" i="2" l="1"/>
</calcChain>
</file>

<file path=xl/sharedStrings.xml><?xml version="1.0" encoding="utf-8"?>
<sst xmlns="http://schemas.openxmlformats.org/spreadsheetml/2006/main" count="432" uniqueCount="208">
  <si>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</si>
  <si>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</si>
  <si>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</si>
  <si>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</si>
  <si>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</si>
  <si>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</si>
  <si>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</si>
  <si>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</si>
  <si>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</si>
  <si>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</si>
  <si>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</si>
  <si>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</si>
  <si>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</si>
  <si>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</si>
  <si>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</si>
  <si>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</si>
  <si>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</si>
  <si>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</si>
  <si>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</si>
  <si>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</si>
  <si>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</si>
  <si>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</si>
  <si>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</si>
  <si>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</si>
  <si>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</si>
  <si>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</si>
  <si>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</si>
  <si>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</si>
  <si>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</si>
  <si>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</si>
  <si>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</si>
  <si>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</si>
  <si>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</si>
  <si>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</si>
  <si>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</si>
  <si>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</si>
  <si>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</si>
  <si>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</si>
  <si>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</si>
  <si>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</si>
  <si>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</si>
  <si>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</si>
  <si>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</si>
  <si>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</si>
  <si>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</si>
  <si>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</si>
  <si>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</si>
  <si>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</si>
  <si>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</si>
  <si>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</si>
  <si>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</si>
  <si>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</si>
  <si>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</si>
  <si>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</si>
  <si>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</si>
  <si>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</si>
  <si>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</si>
  <si>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</si>
  <si>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</si>
  <si>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</si>
  <si>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</si>
  <si>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</si>
  <si>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</si>
  <si>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</si>
  <si>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</si>
  <si>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</si>
  <si>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</si>
  <si>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</si>
  <si>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</si>
  <si>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</si>
  <si>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</si>
  <si>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</si>
  <si>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</si>
  <si>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</si>
  <si>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</si>
  <si>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</si>
  <si>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</si>
  <si>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</si>
  <si>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</si>
  <si>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</si>
  <si>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</si>
  <si>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</si>
  <si>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</si>
  <si>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</si>
  <si>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</si>
  <si>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</si>
  <si>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</si>
  <si>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</si>
  <si>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</si>
  <si>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</si>
  <si>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</si>
  <si>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</si>
  <si>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</si>
  <si>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</si>
  <si>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</si>
  <si>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</si>
  <si>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</si>
  <si>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</si>
  <si>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</si>
  <si>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</si>
  <si>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</si>
  <si>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</si>
  <si>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</si>
  <si>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</si>
  <si>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</si>
  <si>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</si>
  <si>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</si>
  <si>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</si>
  <si>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</si>
  <si>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</si>
  <si>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</si>
  <si>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</si>
  <si>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</si>
  <si>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</si>
  <si>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</si>
  <si>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</si>
  <si>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</si>
  <si>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</si>
  <si>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</si>
  <si>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</si>
  <si>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</si>
  <si>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</si>
  <si>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</si>
  <si>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</si>
  <si>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</si>
  <si>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hay datos de empleadores para la Maestría en Migraciones Internacionales</t>
  </si>
  <si>
    <t>Maestría en Migraciones Internacionales</t>
  </si>
  <si>
    <t xml:space="preserve">Total egresados encuestados: 12 </t>
  </si>
  <si>
    <t>SECRETARIA DE EDUCACION MUNICIPAL</t>
  </si>
  <si>
    <t>PALACIO MUNICIPAL PISO 8</t>
  </si>
  <si>
    <t>EDUCACIONPEREIRA@EDU.CO</t>
  </si>
  <si>
    <t>Ocupaciones en Ciencias Sociales, Educación, Servicios Gubernamentales y Religión</t>
  </si>
  <si>
    <t xml:space="preserve">Empleado del gobierno	  </t>
  </si>
  <si>
    <t>Contrato a término indefinido</t>
  </si>
  <si>
    <t>entre 3 SMLV y menos de 4 SMLV</t>
  </si>
  <si>
    <t>JESUS MARIA ORMAZA</t>
  </si>
  <si>
    <t xml:space="preserve">DOCENTE </t>
  </si>
  <si>
    <t>COORDINADORA</t>
  </si>
  <si>
    <t>RISARALDA</t>
  </si>
  <si>
    <t>PEREIRA</t>
  </si>
  <si>
    <t>COLOMBIA</t>
  </si>
  <si>
    <t>SIN RESPUESTA</t>
  </si>
  <si>
    <t xml:space="preserve">Trabajador  independiente    (Sector público o privado)  </t>
  </si>
  <si>
    <t>Pontificia Universidad Javeriana Cali</t>
  </si>
  <si>
    <t>Calle 18 #118-225 Av Canasgordas</t>
  </si>
  <si>
    <t>claudia.castano@javerianacali.edu.co</t>
  </si>
  <si>
    <t>Ocupaciones de Dirección y Gerencia</t>
  </si>
  <si>
    <t xml:space="preserve">Empleado de empresa particular  </t>
  </si>
  <si>
    <t>Contrato a término fijo</t>
  </si>
  <si>
    <t xml:space="preserve">Privada 	</t>
  </si>
  <si>
    <t>más de 6 SMLV</t>
  </si>
  <si>
    <t>Relaciones Internacionales</t>
  </si>
  <si>
    <t>Directora de Relaciones Internacionales</t>
  </si>
  <si>
    <t>Rector</t>
  </si>
  <si>
    <t>Valle del Cauca</t>
  </si>
  <si>
    <t>Cal</t>
  </si>
  <si>
    <t>Colombia</t>
  </si>
  <si>
    <t>Instituto Agropecuario Veracruz</t>
  </si>
  <si>
    <t>Kilometro 1 Via Pereira</t>
  </si>
  <si>
    <t>grie.veracruz@risaraalda.gov.co</t>
  </si>
  <si>
    <t>entre 2 SMLV y menos de 3 SMLV</t>
  </si>
  <si>
    <t xml:space="preserve">Docente </t>
  </si>
  <si>
    <t xml:space="preserve">Rector </t>
  </si>
  <si>
    <t xml:space="preserve">Risaralda </t>
  </si>
  <si>
    <t xml:space="preserve">Santa Rosa </t>
  </si>
  <si>
    <t xml:space="preserve">Colombia </t>
  </si>
  <si>
    <t>km 1</t>
  </si>
  <si>
    <t>grie.veracruz@risaralda.gov.co</t>
  </si>
  <si>
    <t>entre 4 SMLV y menos de 5 SMLV</t>
  </si>
  <si>
    <t>docente</t>
  </si>
  <si>
    <t>rector</t>
  </si>
  <si>
    <t>Risaralda</t>
  </si>
  <si>
    <t>Santa Rosa de Cabal</t>
  </si>
  <si>
    <t>Universidad Catòlica de Pereira</t>
  </si>
  <si>
    <t>Av. sur enfrente de Pricemark</t>
  </si>
  <si>
    <t>viviana.mejia@ucp.edu.co</t>
  </si>
  <si>
    <t>Docente</t>
  </si>
  <si>
    <t>Docente de tiempo completo</t>
  </si>
  <si>
    <t>Director del programa de Negocios Internacionales</t>
  </si>
  <si>
    <t>Pereira</t>
  </si>
  <si>
    <t>Gobernacion de Risaralda</t>
  </si>
  <si>
    <t>Cra 19 con calle 12</t>
  </si>
  <si>
    <t>3398300 ext 341</t>
  </si>
  <si>
    <t>diana.salazar@risaralda.gov.co</t>
  </si>
  <si>
    <t xml:space="preserve">Contrato de prestación de servicios	</t>
  </si>
  <si>
    <t>Secretaria de Gobierno</t>
  </si>
  <si>
    <t>Contratista</t>
  </si>
  <si>
    <t>Secretario de Despacho</t>
  </si>
  <si>
    <t>Universidad Tecnológica de Pereira</t>
  </si>
  <si>
    <t>La julita</t>
  </si>
  <si>
    <t>maribelrestrepom@utp.edu.co</t>
  </si>
  <si>
    <t>entre 1 SMLV y menos de 2 SMLV</t>
  </si>
  <si>
    <t>Facultad de educaciòn</t>
  </si>
  <si>
    <t>Clara Gruesso</t>
  </si>
  <si>
    <t>entregar los documentos para la lectura enviados por los docentes en tiempo prudente a la lectura.</t>
  </si>
  <si>
    <t>establecer bolsa de empleo en el área especifica estudiada</t>
  </si>
  <si>
    <t xml:space="preserve">No ninguna </t>
  </si>
  <si>
    <t>Se debe hacer mayor difusion del programa con entidades y organismos relacionados con la tematica</t>
  </si>
  <si>
    <t>divulgar através de otros medios el programa</t>
  </si>
  <si>
    <t xml:space="preserve">Hacer mucha más divulgación a través de periódicos de la ciudad </t>
  </si>
  <si>
    <t>Estudiaren en la UTP fue una buena experiencia</t>
  </si>
  <si>
    <t>Recomendaría más profesores internacionales</t>
  </si>
  <si>
    <t>ninguna</t>
  </si>
  <si>
    <t>Importante enfatizar análisis demográfico y estadístico en la formación social.</t>
  </si>
  <si>
    <t>Mayor escritura en artículos o investigaciones</t>
  </si>
  <si>
    <t>Total graduados: 22</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</si>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</sst>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0.5</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0.25</c:v>
                </c:pt>
                <c:pt idx="1">
                  <c:v>0.75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0.66666666666666663</c:v>
                </c:pt>
                <c:pt idx="1">
                  <c:v>8.3333333333333329E-2</c:v>
                </c:pt>
                <c:pt idx="2">
                  <c:v>0.16666666666666666</c:v>
                </c:pt>
                <c:pt idx="3">
                  <c:v>8.3333333333333329E-2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A1FD-47CC-BEC2-C4E6C9899F6A}"/>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0.83333333333333337</c:v>
                </c:pt>
                <c:pt idx="1">
                  <c:v>8.3333333333333329E-2</c:v>
                </c:pt>
                <c:pt idx="2">
                  <c:v>8.3333333333333329E-2</c:v>
                </c:pt>
                <c:pt idx="3">
                  <c:v>0</c:v>
                </c:pt>
                <c:pt idx="4">
                  <c:v>0</c:v>
                </c:pt>
                <c:pt idx="5">
                  <c:v>0</c:v>
                </c:pt>
              </c:numCache>
            </c:numRef>
          </c:val>
          <c:extLst xmlns:c16r2="http://schemas.microsoft.com/office/drawing/2015/06/chart">
            <c:ext xmlns:c16="http://schemas.microsoft.com/office/drawing/2014/chart" uri="{C3380CC4-5D6E-409C-BE32-E72D297353CC}">
              <c16:uniqueId val="{00000001-A1FD-47CC-BEC2-C4E6C9899F6A}"/>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A1FD-47CC-BEC2-C4E6C9899F6A}"/>
            </c:ext>
          </c:extLst>
        </c:ser>
        <c:dLbls>
          <c:showLegendKey val="0"/>
          <c:showVal val="0"/>
          <c:showCatName val="0"/>
          <c:showSerName val="0"/>
          <c:showPercent val="0"/>
          <c:showBubbleSize val="0"/>
        </c:dLbls>
        <c:gapWidth val="150"/>
        <c:axId val="301046088"/>
        <c:axId val="301046480"/>
      </c:barChart>
      <c:catAx>
        <c:axId val="301046088"/>
        <c:scaling>
          <c:orientation val="minMax"/>
        </c:scaling>
        <c:delete val="0"/>
        <c:axPos val="b"/>
        <c:numFmt formatCode="General" sourceLinked="1"/>
        <c:majorTickMark val="none"/>
        <c:minorTickMark val="none"/>
        <c:tickLblPos val="nextTo"/>
        <c:crossAx val="301046480"/>
        <c:crosses val="autoZero"/>
        <c:auto val="1"/>
        <c:lblAlgn val="ctr"/>
        <c:lblOffset val="100"/>
        <c:noMultiLvlLbl val="0"/>
      </c:catAx>
      <c:valAx>
        <c:axId val="301046480"/>
        <c:scaling>
          <c:orientation val="minMax"/>
        </c:scaling>
        <c:delete val="0"/>
        <c:axPos val="l"/>
        <c:majorGridlines/>
        <c:numFmt formatCode="General" sourceLinked="1"/>
        <c:majorTickMark val="none"/>
        <c:minorTickMark val="none"/>
        <c:tickLblPos val="nextTo"/>
        <c:crossAx val="3010460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c:v>
                </c:pt>
                <c:pt idx="1">
                  <c:v>8.3333333333333329E-2</c:v>
                </c:pt>
                <c:pt idx="2">
                  <c:v>0.41666666666666669</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1047264"/>
        <c:axId val="301047656"/>
      </c:barChart>
      <c:catAx>
        <c:axId val="301047264"/>
        <c:scaling>
          <c:orientation val="minMax"/>
        </c:scaling>
        <c:delete val="0"/>
        <c:axPos val="b"/>
        <c:numFmt formatCode="General" sourceLinked="1"/>
        <c:majorTickMark val="out"/>
        <c:minorTickMark val="none"/>
        <c:tickLblPos val="nextTo"/>
        <c:crossAx val="301047656"/>
        <c:crosses val="autoZero"/>
        <c:auto val="1"/>
        <c:lblAlgn val="ctr"/>
        <c:lblOffset val="100"/>
        <c:noMultiLvlLbl val="0"/>
      </c:catAx>
      <c:valAx>
        <c:axId val="301047656"/>
        <c:scaling>
          <c:orientation val="minMax"/>
        </c:scaling>
        <c:delete val="0"/>
        <c:axPos val="l"/>
        <c:majorGridlines/>
        <c:numFmt formatCode="General" sourceLinked="1"/>
        <c:majorTickMark val="out"/>
        <c:minorTickMark val="none"/>
        <c:tickLblPos val="nextTo"/>
        <c:crossAx val="30104726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Egresados!$B$167:$B$169</c:f>
              <c:strCache>
                <c:ptCount val="3"/>
                <c:pt idx="0">
                  <c:v>Educación</c:v>
                </c:pt>
                <c:pt idx="1">
                  <c:v>Otras Actividades de Servicios Comunitarios, Sociales y Personales</c:v>
                </c:pt>
                <c:pt idx="2">
                  <c:v>Servicios Sociales y de Salud</c:v>
                </c:pt>
              </c:strCache>
            </c:strRef>
          </c:cat>
          <c:val>
            <c:numRef>
              <c:f>Egresados!$D$167:$D$169</c:f>
              <c:numCache>
                <c:formatCode>0%</c:formatCode>
                <c:ptCount val="3"/>
                <c:pt idx="0">
                  <c:v>0.41666666666666669</c:v>
                </c:pt>
                <c:pt idx="1">
                  <c:v>8.3333333333333329E-2</c:v>
                </c:pt>
                <c:pt idx="2">
                  <c:v>8.3333333333333329E-2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Egresados!$E$195:$E$196</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847767377095479"/>
          <c:y val="0.446317439486730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Egresados!$F$231:$F$232</c:f>
              <c:numCache>
                <c:formatCode>0%</c:formatCode>
                <c:ptCount val="2"/>
                <c:pt idx="0">
                  <c:v>0.58333333333333337</c:v>
                </c:pt>
                <c:pt idx="1">
                  <c:v>0.41666666666666669</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912331164083939"/>
          <c:y val="0.53503339926111126"/>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Egresados!$C$287:$C$291</c:f>
              <c:numCache>
                <c:formatCode>0%</c:formatCode>
                <c:ptCount val="5"/>
                <c:pt idx="0">
                  <c:v>0</c:v>
                </c:pt>
                <c:pt idx="1">
                  <c:v>0</c:v>
                </c:pt>
                <c:pt idx="2">
                  <c:v>0.25</c:v>
                </c:pt>
                <c:pt idx="3">
                  <c:v>0.33333333333333331</c:v>
                </c:pt>
                <c:pt idx="4">
                  <c:v>0.41666666666666669</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1049616"/>
        <c:axId val="301169704"/>
      </c:barChart>
      <c:catAx>
        <c:axId val="301049616"/>
        <c:scaling>
          <c:orientation val="minMax"/>
        </c:scaling>
        <c:delete val="0"/>
        <c:axPos val="b"/>
        <c:numFmt formatCode="General" sourceLinked="1"/>
        <c:majorTickMark val="none"/>
        <c:minorTickMark val="none"/>
        <c:tickLblPos val="nextTo"/>
        <c:crossAx val="301169704"/>
        <c:crosses val="autoZero"/>
        <c:auto val="1"/>
        <c:lblAlgn val="ctr"/>
        <c:lblOffset val="100"/>
        <c:noMultiLvlLbl val="0"/>
      </c:catAx>
      <c:valAx>
        <c:axId val="301169704"/>
        <c:scaling>
          <c:orientation val="minMax"/>
        </c:scaling>
        <c:delete val="1"/>
        <c:axPos val="l"/>
        <c:numFmt formatCode="0%" sourceLinked="1"/>
        <c:majorTickMark val="out"/>
        <c:minorTickMark val="none"/>
        <c:tickLblPos val="nextTo"/>
        <c:crossAx val="30104961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Egresados!$B$311:$B$312</c:f>
              <c:strCache>
                <c:ptCount val="2"/>
                <c:pt idx="0">
                  <c:v>Si</c:v>
                </c:pt>
                <c:pt idx="1">
                  <c:v>No</c:v>
                </c:pt>
              </c:strCache>
            </c:strRef>
          </c:cat>
          <c:val>
            <c:numRef>
              <c:f>Egresados!$C$311:$C$312</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1170488"/>
        <c:axId val="301170880"/>
      </c:barChart>
      <c:catAx>
        <c:axId val="301170488"/>
        <c:scaling>
          <c:orientation val="minMax"/>
        </c:scaling>
        <c:delete val="0"/>
        <c:axPos val="b"/>
        <c:numFmt formatCode="General" sourceLinked="1"/>
        <c:majorTickMark val="none"/>
        <c:minorTickMark val="none"/>
        <c:tickLblPos val="nextTo"/>
        <c:crossAx val="301170880"/>
        <c:crosses val="autoZero"/>
        <c:auto val="1"/>
        <c:lblAlgn val="ctr"/>
        <c:lblOffset val="100"/>
        <c:noMultiLvlLbl val="0"/>
      </c:catAx>
      <c:valAx>
        <c:axId val="301170880"/>
        <c:scaling>
          <c:orientation val="minMax"/>
        </c:scaling>
        <c:delete val="0"/>
        <c:axPos val="l"/>
        <c:majorGridlines/>
        <c:numFmt formatCode="0%" sourceLinked="1"/>
        <c:majorTickMark val="none"/>
        <c:minorTickMark val="none"/>
        <c:tickLblPos val="nextTo"/>
        <c:crossAx val="3011704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14</xdr:col>
      <xdr:colOff>698500</xdr:colOff>
      <xdr:row>9</xdr:row>
      <xdr:rowOff>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95250"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Migraciones Internacionales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174</xdr:row>
      <xdr:rowOff>19050</xdr:rowOff>
    </xdr:from>
    <xdr:to>
      <xdr:col>4</xdr:col>
      <xdr:colOff>1670050</xdr:colOff>
      <xdr:row>188</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192</xdr:row>
      <xdr:rowOff>57150</xdr:rowOff>
    </xdr:from>
    <xdr:to>
      <xdr:col>11</xdr:col>
      <xdr:colOff>222250</xdr:colOff>
      <xdr:row>203</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466725</xdr:colOff>
      <xdr:row>234</xdr:row>
      <xdr:rowOff>158750</xdr:rowOff>
    </xdr:from>
    <xdr:to>
      <xdr:col>5</xdr:col>
      <xdr:colOff>219075</xdr:colOff>
      <xdr:row>248</xdr:row>
      <xdr:rowOff>171450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277</xdr:row>
      <xdr:rowOff>165100</xdr:rowOff>
    </xdr:from>
    <xdr:to>
      <xdr:col>9</xdr:col>
      <xdr:colOff>622300</xdr:colOff>
      <xdr:row>292</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304</xdr:row>
      <xdr:rowOff>19050</xdr:rowOff>
    </xdr:from>
    <xdr:to>
      <xdr:col>8</xdr:col>
      <xdr:colOff>590550</xdr:colOff>
      <xdr:row>318</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15</xdr:row>
      <xdr:rowOff>0</xdr:rowOff>
    </xdr:from>
    <xdr:to>
      <xdr:col>6</xdr:col>
      <xdr:colOff>75113</xdr:colOff>
      <xdr:row>27</xdr:row>
      <xdr:rowOff>1199714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3171825"/>
          <a:ext cx="8695238" cy="34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0.80145</cdr:x>
      <cdr:y>0.4375</cdr:y>
    </cdr:from>
    <cdr:to>
      <cdr:x>0.83354</cdr:x>
      <cdr:y>0.55208</cdr:y>
    </cdr:to>
    <cdr:sp macro="" textlink="">
      <cdr:nvSpPr>
        <cdr:cNvPr id="2" name="CuadroTexto 1"/>
        <cdr:cNvSpPr txBox="1"/>
      </cdr:nvSpPr>
      <cdr:spPr>
        <a:xfrm xmlns:a="http://schemas.openxmlformats.org/drawingml/2006/main">
          <a:off x="8086725" y="1200150"/>
          <a:ext cx="323850"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0.80145</cdr:x>
      <cdr:y>0.51389</cdr:y>
    </cdr:from>
    <cdr:to>
      <cdr:x>0.8477</cdr:x>
      <cdr:y>0.60069</cdr:y>
    </cdr:to>
    <cdr:sp macro="" textlink="">
      <cdr:nvSpPr>
        <cdr:cNvPr id="3" name="CuadroTexto 2"/>
        <cdr:cNvSpPr txBox="1"/>
      </cdr:nvSpPr>
      <cdr:spPr>
        <a:xfrm xmlns:a="http://schemas.openxmlformats.org/drawingml/2006/main">
          <a:off x="8086725" y="1409700"/>
          <a:ext cx="4667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0.80334</cdr:x>
      <cdr:y>0.52431</cdr:y>
    </cdr:from>
    <cdr:to>
      <cdr:x>0.84015</cdr:x>
      <cdr:y>0.60764</cdr:y>
    </cdr:to>
    <cdr:sp macro="" textlink="">
      <cdr:nvSpPr>
        <cdr:cNvPr id="4" name="CuadroTexto 3"/>
        <cdr:cNvSpPr txBox="1"/>
      </cdr:nvSpPr>
      <cdr:spPr>
        <a:xfrm xmlns:a="http://schemas.openxmlformats.org/drawingml/2006/main">
          <a:off x="8105775" y="1438275"/>
          <a:ext cx="3714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0.83562</cdr:x>
      <cdr:y>0.52725</cdr:y>
    </cdr:from>
    <cdr:to>
      <cdr:x>0.88128</cdr:x>
      <cdr:y>0.61256</cdr:y>
    </cdr:to>
    <cdr:sp macro="" textlink="">
      <cdr:nvSpPr>
        <cdr:cNvPr id="2" name="CuadroTexto 1"/>
        <cdr:cNvSpPr txBox="1"/>
      </cdr:nvSpPr>
      <cdr:spPr>
        <a:xfrm xmlns:a="http://schemas.openxmlformats.org/drawingml/2006/main">
          <a:off x="5229225" y="1412875"/>
          <a:ext cx="2857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0.83257</cdr:x>
      <cdr:y>0.61611</cdr:y>
    </cdr:from>
    <cdr:to>
      <cdr:x>0.8965</cdr:x>
      <cdr:y>0.70853</cdr:y>
    </cdr:to>
    <cdr:sp macro="" textlink="">
      <cdr:nvSpPr>
        <cdr:cNvPr id="3" name="CuadroTexto 2"/>
        <cdr:cNvSpPr txBox="1"/>
      </cdr:nvSpPr>
      <cdr:spPr>
        <a:xfrm xmlns:a="http://schemas.openxmlformats.org/drawingml/2006/main">
          <a:off x="5210175" y="1651000"/>
          <a:ext cx="4000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Migraciones Internacionales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P22" sqref="P22"/>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206</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207</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0"/>
  <sheetViews>
    <sheetView zoomScaleNormal="100" workbookViewId="0">
      <selection activeCell="A14" sqref="A1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3" t="s">
        <v>126</v>
      </c>
      <c r="C12" s="63"/>
      <c r="D12" s="63"/>
      <c r="E12" s="63"/>
      <c r="F12" s="63"/>
    </row>
    <row r="13" spans="2:6">
      <c r="B13" s="5" t="s">
        <v>4</v>
      </c>
    </row>
    <row r="14" spans="2:6">
      <c r="B14" s="5"/>
    </row>
    <row r="15" spans="2:6">
      <c r="B15" s="5"/>
    </row>
    <row r="16" spans="2:6">
      <c r="B16" s="5"/>
    </row>
    <row r="17" spans="2:2">
      <c r="B17" s="5"/>
    </row>
    <row r="18" spans="2:2">
      <c r="B18" s="5"/>
    </row>
    <row r="28" spans="2:2" ht="123" customHeight="1"/>
    <row r="29" spans="2:2" ht="21">
      <c r="B29" s="6" t="s">
        <v>205</v>
      </c>
    </row>
    <row r="30" spans="2:2" ht="21">
      <c r="B30" s="6" t="s">
        <v>127</v>
      </c>
    </row>
    <row r="32" spans="2:2" ht="15.75">
      <c r="B32" s="7" t="s">
        <v>5</v>
      </c>
    </row>
    <row r="34" spans="2:7">
      <c r="B34" s="8" t="s">
        <v>5</v>
      </c>
      <c r="C34" s="9" t="s">
        <v>6</v>
      </c>
      <c r="D34" s="9" t="s">
        <v>7</v>
      </c>
      <c r="F34" s="8" t="s">
        <v>5</v>
      </c>
      <c r="G34" s="9" t="s">
        <v>7</v>
      </c>
    </row>
    <row r="35" spans="2:7">
      <c r="B35" s="10" t="s">
        <v>8</v>
      </c>
      <c r="C35" s="40">
        <v>3</v>
      </c>
      <c r="D35" s="11">
        <f>C35/$C$37</f>
        <v>0.25</v>
      </c>
      <c r="F35" s="10" t="s">
        <v>8</v>
      </c>
      <c r="G35" s="11">
        <f>D35</f>
        <v>0.25</v>
      </c>
    </row>
    <row r="36" spans="2:7">
      <c r="B36" s="10" t="s">
        <v>9</v>
      </c>
      <c r="C36" s="40">
        <v>9</v>
      </c>
      <c r="D36" s="11">
        <f t="shared" ref="D36:D37" si="0">C36/$C$37</f>
        <v>0.75</v>
      </c>
      <c r="F36" s="10" t="s">
        <v>9</v>
      </c>
      <c r="G36" s="11">
        <f>D36</f>
        <v>0.75</v>
      </c>
    </row>
    <row r="37" spans="2:7">
      <c r="B37" s="10" t="s">
        <v>10</v>
      </c>
      <c r="C37" s="41">
        <f>SUM(C35:C36)</f>
        <v>12</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6</v>
      </c>
      <c r="D60" s="11">
        <f>C60/$C$37</f>
        <v>0.5</v>
      </c>
      <c r="F60" s="10" t="s">
        <v>12</v>
      </c>
      <c r="G60" s="11">
        <f>D60</f>
        <v>0.5</v>
      </c>
    </row>
    <row r="61" spans="2:7">
      <c r="B61" s="10" t="s">
        <v>13</v>
      </c>
      <c r="C61" s="40">
        <v>6</v>
      </c>
      <c r="D61" s="11">
        <f t="shared" ref="D61:D63" si="1">C61/$C$37</f>
        <v>0.5</v>
      </c>
      <c r="F61" s="10" t="s">
        <v>13</v>
      </c>
      <c r="G61" s="11">
        <f>D61</f>
        <v>0.5</v>
      </c>
    </row>
    <row r="62" spans="2:7">
      <c r="B62" s="10" t="s">
        <v>14</v>
      </c>
      <c r="C62" s="40">
        <v>0</v>
      </c>
      <c r="D62" s="11">
        <f t="shared" si="1"/>
        <v>0</v>
      </c>
      <c r="F62" s="10" t="s">
        <v>15</v>
      </c>
      <c r="G62" s="11">
        <f>D62</f>
        <v>0</v>
      </c>
    </row>
    <row r="63" spans="2:7">
      <c r="B63" s="10" t="s">
        <v>10</v>
      </c>
      <c r="C63" s="41">
        <f>SUM(C60:C62)</f>
        <v>12</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8</v>
      </c>
      <c r="D86" s="11">
        <f>C86/$C$37</f>
        <v>0.66666666666666663</v>
      </c>
      <c r="F86" s="42">
        <v>0</v>
      </c>
      <c r="G86" s="11">
        <f>D86</f>
        <v>0.66666666666666663</v>
      </c>
    </row>
    <row r="87" spans="2:7">
      <c r="B87" s="42">
        <v>1</v>
      </c>
      <c r="C87" s="40">
        <v>1</v>
      </c>
      <c r="D87" s="11">
        <f t="shared" ref="D87:D90" si="2">C87/$C$37</f>
        <v>8.3333333333333329E-2</v>
      </c>
      <c r="F87" s="42">
        <v>1</v>
      </c>
      <c r="G87" s="11">
        <f>D87</f>
        <v>8.3333333333333329E-2</v>
      </c>
    </row>
    <row r="88" spans="2:7">
      <c r="B88" s="42">
        <v>2</v>
      </c>
      <c r="C88" s="40">
        <v>2</v>
      </c>
      <c r="D88" s="11">
        <f t="shared" si="2"/>
        <v>0.16666666666666666</v>
      </c>
      <c r="F88" s="42">
        <v>2</v>
      </c>
      <c r="G88" s="11">
        <f>D88</f>
        <v>0.16666666666666666</v>
      </c>
    </row>
    <row r="89" spans="2:7">
      <c r="B89" s="30" t="s">
        <v>18</v>
      </c>
      <c r="C89" s="40">
        <v>1</v>
      </c>
      <c r="D89" s="11">
        <f t="shared" si="2"/>
        <v>8.3333333333333329E-2</v>
      </c>
      <c r="F89" s="30" t="s">
        <v>18</v>
      </c>
      <c r="G89" s="11">
        <f>D89</f>
        <v>8.3333333333333329E-2</v>
      </c>
    </row>
    <row r="90" spans="2:7">
      <c r="B90" s="42" t="s">
        <v>10</v>
      </c>
      <c r="C90" s="41">
        <f>SUM(C86:C89)</f>
        <v>12</v>
      </c>
      <c r="D90" s="11">
        <f t="shared" si="2"/>
        <v>1</v>
      </c>
      <c r="F90" s="10" t="s">
        <v>10</v>
      </c>
      <c r="G90" s="11">
        <f>D90</f>
        <v>1</v>
      </c>
    </row>
    <row r="110" spans="2:2" ht="15.75">
      <c r="B110" s="7" t="s">
        <v>19</v>
      </c>
    </row>
    <row r="111" spans="2:2" ht="15.75">
      <c r="B111" s="7"/>
    </row>
    <row r="113" spans="2:12" ht="84" customHeight="1">
      <c r="B113" s="64" t="s">
        <v>20</v>
      </c>
      <c r="C113" s="64"/>
      <c r="D113" s="64"/>
      <c r="E113" s="65" t="s">
        <v>6</v>
      </c>
      <c r="F113" s="65"/>
      <c r="H113" s="64" t="s">
        <v>21</v>
      </c>
      <c r="I113" s="64"/>
      <c r="J113" s="64"/>
      <c r="K113" s="65" t="s">
        <v>6</v>
      </c>
      <c r="L113" s="65"/>
    </row>
    <row r="114" spans="2:12">
      <c r="B114" s="60" t="s">
        <v>22</v>
      </c>
      <c r="C114" s="60"/>
      <c r="D114" s="60"/>
      <c r="E114" s="61">
        <v>10</v>
      </c>
      <c r="F114" s="61"/>
      <c r="H114" s="62" t="s">
        <v>23</v>
      </c>
      <c r="I114" s="62"/>
      <c r="J114" s="62"/>
      <c r="K114" s="58">
        <v>6</v>
      </c>
      <c r="L114" s="59"/>
    </row>
    <row r="115" spans="2:12">
      <c r="B115" s="60" t="s">
        <v>24</v>
      </c>
      <c r="C115" s="60"/>
      <c r="D115" s="60"/>
      <c r="E115" s="61">
        <v>1</v>
      </c>
      <c r="F115" s="61"/>
      <c r="H115" s="62" t="s">
        <v>25</v>
      </c>
      <c r="I115" s="62"/>
      <c r="J115" s="62"/>
      <c r="K115" s="58">
        <v>1</v>
      </c>
      <c r="L115" s="59"/>
    </row>
    <row r="116" spans="2:12">
      <c r="B116" s="60" t="s">
        <v>26</v>
      </c>
      <c r="C116" s="60"/>
      <c r="D116" s="60"/>
      <c r="E116" s="61">
        <v>1</v>
      </c>
      <c r="F116" s="61"/>
      <c r="H116" s="62" t="s">
        <v>27</v>
      </c>
      <c r="I116" s="62"/>
      <c r="J116" s="62"/>
      <c r="K116" s="58">
        <v>5</v>
      </c>
      <c r="L116" s="59"/>
    </row>
    <row r="117" spans="2:12">
      <c r="B117" s="60" t="s">
        <v>28</v>
      </c>
      <c r="C117" s="60"/>
      <c r="D117" s="60"/>
      <c r="E117" s="61">
        <v>0</v>
      </c>
      <c r="F117" s="61"/>
      <c r="H117" s="14"/>
      <c r="I117" s="14"/>
      <c r="J117" s="14"/>
      <c r="K117" s="15"/>
      <c r="L117" s="15"/>
    </row>
    <row r="118" spans="2:12">
      <c r="B118" s="60" t="s">
        <v>29</v>
      </c>
      <c r="C118" s="60"/>
      <c r="D118" s="60"/>
      <c r="E118" s="61">
        <v>0</v>
      </c>
      <c r="F118" s="61"/>
      <c r="H118" s="14"/>
      <c r="I118" s="14"/>
      <c r="J118" s="14"/>
      <c r="K118" s="15"/>
      <c r="L118" s="15"/>
    </row>
    <row r="119" spans="2:12">
      <c r="B119" s="60" t="s">
        <v>30</v>
      </c>
      <c r="C119" s="60"/>
      <c r="D119" s="60"/>
      <c r="E119" s="61">
        <v>0</v>
      </c>
      <c r="F119" s="61"/>
      <c r="H119" s="14"/>
      <c r="I119" s="14"/>
      <c r="J119" s="14"/>
      <c r="K119" s="15"/>
      <c r="L119" s="15"/>
    </row>
    <row r="120" spans="2:12">
      <c r="B120" s="16"/>
      <c r="C120" s="16"/>
      <c r="D120" s="16"/>
      <c r="E120" s="15"/>
      <c r="F120" s="15"/>
      <c r="H120" s="14"/>
      <c r="I120" s="14"/>
      <c r="J120" s="14"/>
      <c r="K120" s="15"/>
      <c r="L120" s="15"/>
    </row>
    <row r="122" spans="2:12">
      <c r="B122" s="69" t="s">
        <v>31</v>
      </c>
      <c r="C122" s="69"/>
      <c r="D122" s="69"/>
      <c r="E122" s="69" t="s">
        <v>7</v>
      </c>
      <c r="F122" s="69"/>
      <c r="H122" s="69" t="s">
        <v>32</v>
      </c>
      <c r="I122" s="69"/>
      <c r="J122" s="69"/>
      <c r="K122" s="70" t="s">
        <v>7</v>
      </c>
      <c r="L122" s="71"/>
    </row>
    <row r="123" spans="2:12">
      <c r="B123" s="60" t="s">
        <v>22</v>
      </c>
      <c r="C123" s="60"/>
      <c r="D123" s="60"/>
      <c r="E123" s="66">
        <f>E114/$C$37</f>
        <v>0.83333333333333337</v>
      </c>
      <c r="F123" s="66"/>
      <c r="H123" s="60" t="s">
        <v>33</v>
      </c>
      <c r="I123" s="60"/>
      <c r="J123" s="60"/>
      <c r="K123" s="67">
        <f>K114/$C$37</f>
        <v>0.5</v>
      </c>
      <c r="L123" s="68"/>
    </row>
    <row r="124" spans="2:12">
      <c r="B124" s="60" t="s">
        <v>24</v>
      </c>
      <c r="C124" s="60"/>
      <c r="D124" s="60"/>
      <c r="E124" s="66">
        <f t="shared" ref="E124:E128" si="3">E115/$C$37</f>
        <v>8.3333333333333329E-2</v>
      </c>
      <c r="F124" s="66"/>
      <c r="H124" s="62" t="s">
        <v>34</v>
      </c>
      <c r="I124" s="62"/>
      <c r="J124" s="62"/>
      <c r="K124" s="67">
        <f t="shared" ref="K124:K125" si="4">K115/$C$37</f>
        <v>8.3333333333333329E-2</v>
      </c>
      <c r="L124" s="68"/>
    </row>
    <row r="125" spans="2:12">
      <c r="B125" s="60" t="s">
        <v>26</v>
      </c>
      <c r="C125" s="60"/>
      <c r="D125" s="60"/>
      <c r="E125" s="66">
        <f t="shared" si="3"/>
        <v>8.3333333333333329E-2</v>
      </c>
      <c r="F125" s="66"/>
      <c r="H125" s="62" t="s">
        <v>27</v>
      </c>
      <c r="I125" s="62"/>
      <c r="J125" s="62"/>
      <c r="K125" s="67">
        <f t="shared" si="4"/>
        <v>0.41666666666666669</v>
      </c>
      <c r="L125" s="68"/>
    </row>
    <row r="126" spans="2:12">
      <c r="B126" s="60" t="s">
        <v>28</v>
      </c>
      <c r="C126" s="60"/>
      <c r="D126" s="60"/>
      <c r="E126" s="66">
        <f t="shared" si="3"/>
        <v>0</v>
      </c>
      <c r="F126" s="66"/>
    </row>
    <row r="127" spans="2:12">
      <c r="B127" s="60" t="s">
        <v>29</v>
      </c>
      <c r="C127" s="60"/>
      <c r="D127" s="60"/>
      <c r="E127" s="66">
        <f t="shared" si="3"/>
        <v>0</v>
      </c>
      <c r="F127" s="66"/>
    </row>
    <row r="128" spans="2:12">
      <c r="B128" s="60" t="s">
        <v>30</v>
      </c>
      <c r="C128" s="60"/>
      <c r="D128" s="60"/>
      <c r="E128" s="66">
        <f t="shared" si="3"/>
        <v>0</v>
      </c>
      <c r="F128" s="66"/>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129</v>
      </c>
      <c r="D153" s="17">
        <v>3248100</v>
      </c>
      <c r="E153" s="17" t="s">
        <v>130</v>
      </c>
      <c r="F153" s="17" t="s">
        <v>131</v>
      </c>
      <c r="G153" s="17" t="s">
        <v>55</v>
      </c>
      <c r="H153" s="17" t="s">
        <v>132</v>
      </c>
      <c r="I153" s="17" t="s">
        <v>133</v>
      </c>
      <c r="J153" s="17" t="s">
        <v>33</v>
      </c>
      <c r="K153" s="17" t="s">
        <v>124</v>
      </c>
      <c r="L153" s="17" t="s">
        <v>134</v>
      </c>
      <c r="M153" s="17" t="s">
        <v>135</v>
      </c>
      <c r="N153" s="17" t="s">
        <v>136</v>
      </c>
      <c r="O153" s="17" t="s">
        <v>137</v>
      </c>
      <c r="P153" s="17" t="s">
        <v>138</v>
      </c>
      <c r="Q153" s="17" t="s">
        <v>139</v>
      </c>
      <c r="R153" s="17" t="s">
        <v>140</v>
      </c>
    </row>
    <row r="154" spans="2:18">
      <c r="B154" s="17" t="s">
        <v>141</v>
      </c>
      <c r="C154" s="17" t="s">
        <v>141</v>
      </c>
      <c r="D154" s="17" t="s">
        <v>141</v>
      </c>
      <c r="E154" s="17" t="s">
        <v>141</v>
      </c>
      <c r="F154" s="17" t="s">
        <v>141</v>
      </c>
      <c r="G154" s="17" t="s">
        <v>141</v>
      </c>
      <c r="H154" s="17" t="s">
        <v>141</v>
      </c>
      <c r="I154" s="17" t="s">
        <v>141</v>
      </c>
      <c r="J154" s="17" t="s">
        <v>141</v>
      </c>
      <c r="K154" s="17" t="s">
        <v>141</v>
      </c>
      <c r="L154" s="17" t="s">
        <v>141</v>
      </c>
      <c r="M154" s="17" t="s">
        <v>141</v>
      </c>
      <c r="N154" s="17" t="s">
        <v>141</v>
      </c>
      <c r="O154" s="17" t="s">
        <v>141</v>
      </c>
      <c r="P154" s="17" t="s">
        <v>141</v>
      </c>
      <c r="Q154" s="17" t="s">
        <v>141</v>
      </c>
      <c r="R154" s="17" t="s">
        <v>141</v>
      </c>
    </row>
    <row r="155" spans="2:18">
      <c r="B155" s="17" t="s">
        <v>141</v>
      </c>
      <c r="C155" s="17" t="s">
        <v>141</v>
      </c>
      <c r="D155" s="17" t="s">
        <v>141</v>
      </c>
      <c r="E155" s="17" t="s">
        <v>141</v>
      </c>
      <c r="F155" s="17" t="s">
        <v>141</v>
      </c>
      <c r="G155" s="17" t="s">
        <v>141</v>
      </c>
      <c r="H155" s="17" t="s">
        <v>141</v>
      </c>
      <c r="I155" s="17" t="s">
        <v>141</v>
      </c>
      <c r="J155" s="17" t="s">
        <v>141</v>
      </c>
      <c r="K155" s="17" t="s">
        <v>141</v>
      </c>
      <c r="L155" s="17" t="s">
        <v>141</v>
      </c>
      <c r="M155" s="17" t="s">
        <v>141</v>
      </c>
      <c r="N155" s="17" t="s">
        <v>141</v>
      </c>
      <c r="O155" s="17" t="s">
        <v>141</v>
      </c>
      <c r="P155" s="17" t="s">
        <v>141</v>
      </c>
      <c r="Q155" s="17" t="s">
        <v>141</v>
      </c>
      <c r="R155" s="17" t="s">
        <v>141</v>
      </c>
    </row>
    <row r="156" spans="2:18">
      <c r="B156" s="17" t="s">
        <v>141</v>
      </c>
      <c r="C156" s="17" t="s">
        <v>141</v>
      </c>
      <c r="D156" s="17" t="s">
        <v>141</v>
      </c>
      <c r="E156" s="17" t="s">
        <v>141</v>
      </c>
      <c r="F156" s="17" t="s">
        <v>141</v>
      </c>
      <c r="G156" s="17" t="s">
        <v>141</v>
      </c>
      <c r="H156" s="17" t="s">
        <v>142</v>
      </c>
      <c r="I156" s="17" t="s">
        <v>141</v>
      </c>
      <c r="J156" s="17" t="s">
        <v>141</v>
      </c>
      <c r="K156" s="17" t="s">
        <v>141</v>
      </c>
      <c r="L156" s="17" t="s">
        <v>141</v>
      </c>
      <c r="M156" s="17" t="s">
        <v>141</v>
      </c>
      <c r="N156" s="17" t="s">
        <v>141</v>
      </c>
      <c r="O156" s="17" t="s">
        <v>141</v>
      </c>
      <c r="P156" s="17" t="s">
        <v>141</v>
      </c>
      <c r="Q156" s="17" t="s">
        <v>141</v>
      </c>
      <c r="R156" s="17" t="s">
        <v>141</v>
      </c>
    </row>
    <row r="157" spans="2:18">
      <c r="B157" s="17" t="s">
        <v>143</v>
      </c>
      <c r="C157" s="17" t="s">
        <v>144</v>
      </c>
      <c r="D157" s="17">
        <v>5552804</v>
      </c>
      <c r="E157" s="17" t="s">
        <v>145</v>
      </c>
      <c r="F157" s="17" t="s">
        <v>146</v>
      </c>
      <c r="G157" s="17" t="s">
        <v>55</v>
      </c>
      <c r="H157" s="17" t="s">
        <v>147</v>
      </c>
      <c r="I157" s="17" t="s">
        <v>148</v>
      </c>
      <c r="J157" s="17" t="s">
        <v>33</v>
      </c>
      <c r="K157" s="17" t="s">
        <v>149</v>
      </c>
      <c r="L157" s="17" t="s">
        <v>150</v>
      </c>
      <c r="M157" s="17" t="s">
        <v>151</v>
      </c>
      <c r="N157" s="17" t="s">
        <v>152</v>
      </c>
      <c r="O157" s="17" t="s">
        <v>153</v>
      </c>
      <c r="P157" s="17" t="s">
        <v>154</v>
      </c>
      <c r="Q157" s="17" t="s">
        <v>155</v>
      </c>
      <c r="R157" s="17" t="s">
        <v>156</v>
      </c>
    </row>
    <row r="158" spans="2:18">
      <c r="B158" s="17" t="s">
        <v>157</v>
      </c>
      <c r="C158" s="17" t="s">
        <v>158</v>
      </c>
      <c r="D158" s="17">
        <v>3641467</v>
      </c>
      <c r="E158" s="17" t="s">
        <v>159</v>
      </c>
      <c r="F158" s="17" t="s">
        <v>131</v>
      </c>
      <c r="G158" s="17" t="s">
        <v>55</v>
      </c>
      <c r="H158" s="17" t="s">
        <v>132</v>
      </c>
      <c r="I158" s="17" t="s">
        <v>148</v>
      </c>
      <c r="J158" s="17" t="s">
        <v>33</v>
      </c>
      <c r="K158" s="17" t="s">
        <v>124</v>
      </c>
      <c r="L158" s="17" t="s">
        <v>160</v>
      </c>
      <c r="M158" s="17" t="s">
        <v>161</v>
      </c>
      <c r="N158" s="17" t="s">
        <v>161</v>
      </c>
      <c r="O158" s="17" t="s">
        <v>162</v>
      </c>
      <c r="P158" s="17" t="s">
        <v>163</v>
      </c>
      <c r="Q158" s="17" t="s">
        <v>164</v>
      </c>
      <c r="R158" s="17" t="s">
        <v>165</v>
      </c>
    </row>
    <row r="159" spans="2:18">
      <c r="B159" s="17" t="s">
        <v>157</v>
      </c>
      <c r="C159" s="17" t="s">
        <v>166</v>
      </c>
      <c r="D159" s="17">
        <v>3648353</v>
      </c>
      <c r="E159" s="17" t="s">
        <v>167</v>
      </c>
      <c r="F159" s="17" t="s">
        <v>131</v>
      </c>
      <c r="G159" s="17" t="s">
        <v>55</v>
      </c>
      <c r="H159" s="17" t="s">
        <v>132</v>
      </c>
      <c r="I159" s="17" t="s">
        <v>133</v>
      </c>
      <c r="J159" s="17" t="s">
        <v>33</v>
      </c>
      <c r="K159" s="17" t="s">
        <v>124</v>
      </c>
      <c r="L159" s="17" t="s">
        <v>168</v>
      </c>
      <c r="M159" s="17" t="s">
        <v>169</v>
      </c>
      <c r="N159" s="17" t="s">
        <v>169</v>
      </c>
      <c r="O159" s="17" t="s">
        <v>170</v>
      </c>
      <c r="P159" s="17" t="s">
        <v>171</v>
      </c>
      <c r="Q159" s="17" t="s">
        <v>172</v>
      </c>
      <c r="R159" s="17" t="s">
        <v>156</v>
      </c>
    </row>
    <row r="160" spans="2:18">
      <c r="B160" s="17" t="s">
        <v>173</v>
      </c>
      <c r="C160" s="17" t="s">
        <v>174</v>
      </c>
      <c r="D160" s="17">
        <v>3124000</v>
      </c>
      <c r="E160" s="17" t="s">
        <v>175</v>
      </c>
      <c r="F160" s="17" t="s">
        <v>131</v>
      </c>
      <c r="G160" s="17" t="s">
        <v>55</v>
      </c>
      <c r="H160" s="17" t="s">
        <v>147</v>
      </c>
      <c r="I160" s="17" t="s">
        <v>148</v>
      </c>
      <c r="J160" s="17" t="s">
        <v>33</v>
      </c>
      <c r="K160" s="17" t="s">
        <v>149</v>
      </c>
      <c r="L160" s="17" t="s">
        <v>168</v>
      </c>
      <c r="M160" s="17" t="s">
        <v>176</v>
      </c>
      <c r="N160" s="17" t="s">
        <v>177</v>
      </c>
      <c r="O160" s="17" t="s">
        <v>178</v>
      </c>
      <c r="P160" s="17" t="s">
        <v>171</v>
      </c>
      <c r="Q160" s="17" t="s">
        <v>179</v>
      </c>
      <c r="R160" s="17" t="s">
        <v>156</v>
      </c>
    </row>
    <row r="161" spans="2:18">
      <c r="B161" s="17" t="s">
        <v>141</v>
      </c>
      <c r="C161" s="17" t="s">
        <v>141</v>
      </c>
      <c r="D161" s="17" t="s">
        <v>141</v>
      </c>
      <c r="E161" s="17" t="s">
        <v>141</v>
      </c>
      <c r="F161" s="17" t="s">
        <v>141</v>
      </c>
      <c r="G161" s="17" t="s">
        <v>141</v>
      </c>
      <c r="H161" s="17" t="s">
        <v>142</v>
      </c>
      <c r="I161" s="17" t="s">
        <v>141</v>
      </c>
      <c r="J161" s="17" t="s">
        <v>141</v>
      </c>
      <c r="K161" s="17" t="s">
        <v>141</v>
      </c>
      <c r="L161" s="17" t="s">
        <v>141</v>
      </c>
      <c r="M161" s="17" t="s">
        <v>141</v>
      </c>
      <c r="N161" s="17" t="s">
        <v>141</v>
      </c>
      <c r="O161" s="17" t="s">
        <v>141</v>
      </c>
      <c r="P161" s="17" t="s">
        <v>141</v>
      </c>
      <c r="Q161" s="17" t="s">
        <v>141</v>
      </c>
      <c r="R161" s="17" t="s">
        <v>141</v>
      </c>
    </row>
    <row r="162" spans="2:18">
      <c r="B162" s="17" t="s">
        <v>180</v>
      </c>
      <c r="C162" s="17" t="s">
        <v>181</v>
      </c>
      <c r="D162" s="17" t="s">
        <v>182</v>
      </c>
      <c r="E162" s="17" t="s">
        <v>183</v>
      </c>
      <c r="F162" s="17" t="s">
        <v>131</v>
      </c>
      <c r="G162" s="17" t="s">
        <v>54</v>
      </c>
      <c r="H162" s="17" t="s">
        <v>132</v>
      </c>
      <c r="I162" s="17" t="s">
        <v>184</v>
      </c>
      <c r="J162" s="17" t="s">
        <v>60</v>
      </c>
      <c r="K162" s="17" t="s">
        <v>124</v>
      </c>
      <c r="L162" s="17" t="s">
        <v>168</v>
      </c>
      <c r="M162" s="17" t="s">
        <v>185</v>
      </c>
      <c r="N162" s="17" t="s">
        <v>186</v>
      </c>
      <c r="O162" s="17" t="s">
        <v>187</v>
      </c>
      <c r="P162" s="17" t="s">
        <v>171</v>
      </c>
      <c r="Q162" s="17" t="s">
        <v>179</v>
      </c>
      <c r="R162" s="17" t="s">
        <v>156</v>
      </c>
    </row>
    <row r="163" spans="2:18">
      <c r="B163" s="17" t="s">
        <v>141</v>
      </c>
      <c r="C163" s="17" t="s">
        <v>141</v>
      </c>
      <c r="D163" s="17" t="s">
        <v>141</v>
      </c>
      <c r="E163" s="17" t="s">
        <v>141</v>
      </c>
      <c r="F163" s="17" t="s">
        <v>141</v>
      </c>
      <c r="G163" s="17" t="s">
        <v>141</v>
      </c>
      <c r="H163" s="17" t="s">
        <v>142</v>
      </c>
      <c r="I163" s="17" t="s">
        <v>141</v>
      </c>
      <c r="J163" s="17" t="s">
        <v>141</v>
      </c>
      <c r="K163" s="17" t="s">
        <v>141</v>
      </c>
      <c r="L163" s="17" t="s">
        <v>141</v>
      </c>
      <c r="M163" s="17" t="s">
        <v>141</v>
      </c>
      <c r="N163" s="17" t="s">
        <v>141</v>
      </c>
      <c r="O163" s="17" t="s">
        <v>141</v>
      </c>
      <c r="P163" s="17" t="s">
        <v>141</v>
      </c>
      <c r="Q163" s="17" t="s">
        <v>141</v>
      </c>
      <c r="R163" s="17" t="s">
        <v>141</v>
      </c>
    </row>
    <row r="164" spans="2:18">
      <c r="B164" s="17" t="s">
        <v>188</v>
      </c>
      <c r="C164" s="17" t="s">
        <v>189</v>
      </c>
      <c r="D164" s="17">
        <v>3137226</v>
      </c>
      <c r="E164" s="17" t="s">
        <v>190</v>
      </c>
      <c r="F164" s="17" t="s">
        <v>131</v>
      </c>
      <c r="G164" s="17" t="s">
        <v>56</v>
      </c>
      <c r="H164" s="17" t="s">
        <v>132</v>
      </c>
      <c r="I164" s="17" t="s">
        <v>184</v>
      </c>
      <c r="J164" s="17" t="s">
        <v>60</v>
      </c>
      <c r="K164" s="17" t="s">
        <v>124</v>
      </c>
      <c r="L164" s="17" t="s">
        <v>191</v>
      </c>
      <c r="M164" s="17" t="s">
        <v>192</v>
      </c>
      <c r="N164" s="17" t="s">
        <v>176</v>
      </c>
      <c r="O164" s="17" t="s">
        <v>193</v>
      </c>
      <c r="P164" s="17" t="s">
        <v>171</v>
      </c>
      <c r="Q164" s="17" t="s">
        <v>179</v>
      </c>
      <c r="R164" s="17" t="s">
        <v>156</v>
      </c>
    </row>
    <row r="166" spans="2:18">
      <c r="B166" s="18" t="s">
        <v>53</v>
      </c>
      <c r="C166" s="12" t="s">
        <v>6</v>
      </c>
      <c r="D166" s="12" t="s">
        <v>7</v>
      </c>
    </row>
    <row r="167" spans="2:18">
      <c r="B167" s="17" t="s">
        <v>55</v>
      </c>
      <c r="C167" s="19">
        <v>5</v>
      </c>
      <c r="D167" s="20">
        <f>C167/$C$171</f>
        <v>0.41666666666666669</v>
      </c>
    </row>
    <row r="168" spans="2:18">
      <c r="B168" s="17" t="s">
        <v>54</v>
      </c>
      <c r="C168" s="19">
        <v>1</v>
      </c>
      <c r="D168" s="20">
        <f>C168/$C$171</f>
        <v>8.3333333333333329E-2</v>
      </c>
    </row>
    <row r="169" spans="2:18">
      <c r="B169" s="17" t="s">
        <v>56</v>
      </c>
      <c r="C169" s="19">
        <v>1</v>
      </c>
      <c r="D169" s="20">
        <f>C169/$C$171</f>
        <v>8.3333333333333329E-2</v>
      </c>
    </row>
    <row r="170" spans="2:18">
      <c r="B170" s="12" t="s">
        <v>57</v>
      </c>
      <c r="C170" s="30">
        <v>5</v>
      </c>
      <c r="D170" s="20">
        <f>C170/$C$171</f>
        <v>0.41666666666666669</v>
      </c>
    </row>
    <row r="171" spans="2:18">
      <c r="B171" s="12" t="s">
        <v>10</v>
      </c>
      <c r="C171" s="26">
        <f>SUM(C167:C170)</f>
        <v>12</v>
      </c>
      <c r="D171" s="20">
        <f>SUM(D167:D170)</f>
        <v>1</v>
      </c>
    </row>
    <row r="172" spans="2:18">
      <c r="B172" s="72"/>
      <c r="C172" s="72"/>
      <c r="D172" s="2"/>
    </row>
    <row r="173" spans="2:18">
      <c r="B173" s="15"/>
      <c r="C173" s="15"/>
      <c r="D173" s="2"/>
    </row>
    <row r="192" spans="2:2" ht="15.75">
      <c r="B192" s="7" t="s">
        <v>58</v>
      </c>
    </row>
    <row r="194" spans="2:5" ht="69" customHeight="1">
      <c r="B194" s="73" t="s">
        <v>59</v>
      </c>
      <c r="C194" s="74"/>
      <c r="D194" s="22" t="s">
        <v>6</v>
      </c>
      <c r="E194" s="22" t="s">
        <v>7</v>
      </c>
    </row>
    <row r="195" spans="2:5">
      <c r="B195" s="75" t="s">
        <v>33</v>
      </c>
      <c r="C195" s="76"/>
      <c r="D195" s="30">
        <v>6</v>
      </c>
      <c r="E195" s="23">
        <f>D195/$C$37</f>
        <v>0.5</v>
      </c>
    </row>
    <row r="196" spans="2:5">
      <c r="B196" s="77" t="s">
        <v>60</v>
      </c>
      <c r="C196" s="77"/>
      <c r="D196" s="30">
        <v>6</v>
      </c>
      <c r="E196" s="23">
        <f>D196/$C$37</f>
        <v>0.5</v>
      </c>
    </row>
    <row r="197" spans="2:5">
      <c r="B197" s="77" t="s">
        <v>61</v>
      </c>
      <c r="C197" s="77"/>
      <c r="D197" s="30">
        <f>SUM(D195:D196)</f>
        <v>12</v>
      </c>
      <c r="E197" s="43">
        <f>SUM(E195:E196)</f>
        <v>1</v>
      </c>
    </row>
    <row r="198" spans="2:5">
      <c r="B198" s="72"/>
      <c r="C198" s="72"/>
      <c r="D198" s="72"/>
    </row>
    <row r="199" spans="2:5">
      <c r="B199" s="72"/>
      <c r="C199" s="72"/>
      <c r="D199" s="72"/>
    </row>
    <row r="200" spans="2:5">
      <c r="B200" s="72"/>
      <c r="C200" s="72"/>
      <c r="D200" s="72"/>
    </row>
    <row r="201" spans="2:5">
      <c r="B201" s="72"/>
      <c r="C201" s="72"/>
      <c r="D201" s="72"/>
    </row>
    <row r="202" spans="2:5">
      <c r="B202" s="72"/>
      <c r="C202" s="72"/>
      <c r="D202" s="72"/>
    </row>
    <row r="203" spans="2:5">
      <c r="B203" s="72"/>
      <c r="C203" s="72"/>
      <c r="D203" s="72"/>
    </row>
    <row r="210" spans="2:5">
      <c r="B210" s="24" t="s">
        <v>62</v>
      </c>
    </row>
    <row r="212" spans="2:5">
      <c r="B212" s="24" t="s">
        <v>63</v>
      </c>
    </row>
    <row r="213" spans="2:5">
      <c r="B213" s="24"/>
    </row>
    <row r="214" spans="2:5">
      <c r="B214" s="79" t="s">
        <v>64</v>
      </c>
      <c r="C214" s="79"/>
      <c r="D214" s="79"/>
      <c r="E214" s="25" t="s">
        <v>6</v>
      </c>
    </row>
    <row r="215" spans="2:5" ht="48" customHeight="1">
      <c r="B215" s="78" t="s">
        <v>65</v>
      </c>
      <c r="C215" s="78"/>
      <c r="D215" s="78"/>
      <c r="E215" s="30">
        <v>2</v>
      </c>
    </row>
    <row r="216" spans="2:5" ht="36" customHeight="1">
      <c r="B216" s="78" t="s">
        <v>66</v>
      </c>
      <c r="C216" s="78"/>
      <c r="D216" s="78"/>
      <c r="E216" s="30">
        <v>2</v>
      </c>
    </row>
    <row r="217" spans="2:5" ht="60" customHeight="1">
      <c r="B217" s="78" t="s">
        <v>67</v>
      </c>
      <c r="C217" s="78"/>
      <c r="D217" s="78"/>
      <c r="E217" s="30">
        <v>1</v>
      </c>
    </row>
    <row r="218" spans="2:5">
      <c r="B218" s="78" t="s">
        <v>68</v>
      </c>
      <c r="C218" s="78"/>
      <c r="D218" s="78"/>
      <c r="E218" s="30">
        <v>0</v>
      </c>
    </row>
    <row r="219" spans="2:5">
      <c r="B219" s="78" t="s">
        <v>69</v>
      </c>
      <c r="C219" s="78"/>
      <c r="D219" s="78"/>
      <c r="E219" s="30">
        <v>0</v>
      </c>
    </row>
    <row r="220" spans="2:5">
      <c r="B220" s="78" t="s">
        <v>70</v>
      </c>
      <c r="C220" s="78"/>
      <c r="D220" s="78"/>
      <c r="E220" s="30">
        <v>0</v>
      </c>
    </row>
    <row r="221" spans="2:5">
      <c r="B221" s="78" t="s">
        <v>71</v>
      </c>
      <c r="C221" s="78"/>
      <c r="D221" s="78"/>
      <c r="E221" s="30">
        <v>0</v>
      </c>
    </row>
    <row r="222" spans="2:5" ht="24" customHeight="1">
      <c r="B222" s="78" t="s">
        <v>72</v>
      </c>
      <c r="C222" s="78"/>
      <c r="D222" s="78"/>
      <c r="E222" s="30">
        <v>3</v>
      </c>
    </row>
    <row r="228" spans="2:10" ht="15.75">
      <c r="B228" s="7" t="s">
        <v>73</v>
      </c>
    </row>
    <row r="230" spans="2:10" ht="108" customHeight="1">
      <c r="B230" s="82" t="s">
        <v>74</v>
      </c>
      <c r="C230" s="82"/>
      <c r="D230" s="82"/>
      <c r="E230" s="27" t="s">
        <v>6</v>
      </c>
      <c r="F230" s="27" t="s">
        <v>7</v>
      </c>
      <c r="H230" s="77"/>
      <c r="I230" s="77"/>
      <c r="J230" s="27" t="s">
        <v>7</v>
      </c>
    </row>
    <row r="231" spans="2:10">
      <c r="B231" s="60" t="s">
        <v>33</v>
      </c>
      <c r="C231" s="60"/>
      <c r="D231" s="60"/>
      <c r="E231" s="40">
        <v>7</v>
      </c>
      <c r="F231" s="20">
        <f>E231/$C$37</f>
        <v>0.58333333333333337</v>
      </c>
      <c r="H231" s="83" t="s">
        <v>33</v>
      </c>
      <c r="I231" s="84"/>
      <c r="J231" s="11">
        <f>F231</f>
        <v>0.58333333333333337</v>
      </c>
    </row>
    <row r="232" spans="2:10">
      <c r="B232" s="60" t="s">
        <v>60</v>
      </c>
      <c r="C232" s="60"/>
      <c r="D232" s="60"/>
      <c r="E232" s="40">
        <v>5</v>
      </c>
      <c r="F232" s="20">
        <f t="shared" ref="F232:F233" si="5">E232/$C$37</f>
        <v>0.41666666666666669</v>
      </c>
      <c r="H232" s="60" t="s">
        <v>60</v>
      </c>
      <c r="I232" s="60"/>
      <c r="J232" s="11">
        <f>F232</f>
        <v>0.41666666666666669</v>
      </c>
    </row>
    <row r="233" spans="2:10">
      <c r="B233" s="60" t="s">
        <v>10</v>
      </c>
      <c r="C233" s="60"/>
      <c r="D233" s="60"/>
      <c r="E233" s="41">
        <f>SUM(E231:E232)</f>
        <v>12</v>
      </c>
      <c r="F233" s="20">
        <f t="shared" si="5"/>
        <v>1</v>
      </c>
      <c r="H233" s="60" t="s">
        <v>10</v>
      </c>
      <c r="I233" s="60"/>
      <c r="J233" s="11">
        <f>F233</f>
        <v>1</v>
      </c>
    </row>
    <row r="257" spans="2:5" ht="15.75">
      <c r="B257" s="7" t="s">
        <v>75</v>
      </c>
    </row>
    <row r="258" spans="2:5" ht="15.75">
      <c r="B258" s="7"/>
    </row>
    <row r="259" spans="2:5">
      <c r="B259" s="24" t="s">
        <v>76</v>
      </c>
    </row>
    <row r="260" spans="2:5">
      <c r="B260" s="24"/>
    </row>
    <row r="261" spans="2:5">
      <c r="B261" s="24"/>
    </row>
    <row r="262" spans="2:5">
      <c r="B262" s="80" t="s">
        <v>77</v>
      </c>
      <c r="C262" s="80"/>
      <c r="D262" s="80"/>
      <c r="E262" s="39" t="s">
        <v>6</v>
      </c>
    </row>
    <row r="263" spans="2:5">
      <c r="B263" s="81" t="s">
        <v>78</v>
      </c>
      <c r="C263" s="81"/>
      <c r="D263" s="81"/>
      <c r="E263" s="30">
        <v>9</v>
      </c>
    </row>
    <row r="264" spans="2:5">
      <c r="B264" s="81" t="s">
        <v>79</v>
      </c>
      <c r="C264" s="81"/>
      <c r="D264" s="81"/>
      <c r="E264" s="30">
        <v>2</v>
      </c>
    </row>
    <row r="265" spans="2:5">
      <c r="B265" s="81" t="s">
        <v>80</v>
      </c>
      <c r="C265" s="81"/>
      <c r="D265" s="81"/>
      <c r="E265" s="30">
        <v>1</v>
      </c>
    </row>
    <row r="266" spans="2:5">
      <c r="B266" s="81" t="s">
        <v>81</v>
      </c>
      <c r="C266" s="81"/>
      <c r="D266" s="81"/>
      <c r="E266" s="30">
        <v>0</v>
      </c>
    </row>
    <row r="267" spans="2:5">
      <c r="B267" s="81" t="s">
        <v>82</v>
      </c>
      <c r="C267" s="81"/>
      <c r="D267" s="81"/>
      <c r="E267" s="30">
        <v>0</v>
      </c>
    </row>
    <row r="268" spans="2:5">
      <c r="B268" s="81" t="s">
        <v>83</v>
      </c>
      <c r="C268" s="81"/>
      <c r="D268" s="81"/>
      <c r="E268" s="30">
        <v>0</v>
      </c>
    </row>
    <row r="269" spans="2:5">
      <c r="B269" s="81" t="s">
        <v>84</v>
      </c>
      <c r="C269" s="81"/>
      <c r="D269" s="81"/>
      <c r="E269" s="30">
        <v>3</v>
      </c>
    </row>
    <row r="270" spans="2:5">
      <c r="B270" s="81" t="s">
        <v>85</v>
      </c>
      <c r="C270" s="81"/>
      <c r="D270" s="81"/>
      <c r="E270" s="30">
        <v>2</v>
      </c>
    </row>
    <row r="272" spans="2:5" ht="10.5" customHeight="1"/>
    <row r="273" spans="2:3" ht="20.25" customHeight="1">
      <c r="B273" s="7" t="s">
        <v>86</v>
      </c>
    </row>
    <row r="274" spans="2:3" ht="10.5" customHeight="1">
      <c r="B274" s="7"/>
    </row>
    <row r="275" spans="2:3" ht="18.75" customHeight="1">
      <c r="B275" s="24" t="s">
        <v>87</v>
      </c>
    </row>
    <row r="276" spans="2:3">
      <c r="B276" s="24"/>
    </row>
    <row r="277" spans="2:3">
      <c r="B277" s="24"/>
    </row>
    <row r="278" spans="2:3">
      <c r="B278" s="44" t="s">
        <v>88</v>
      </c>
      <c r="C278" s="44" t="s">
        <v>6</v>
      </c>
    </row>
    <row r="279" spans="2:3">
      <c r="B279" s="21">
        <v>1</v>
      </c>
      <c r="C279" s="30">
        <v>0</v>
      </c>
    </row>
    <row r="280" spans="2:3">
      <c r="B280" s="21">
        <v>2</v>
      </c>
      <c r="C280" s="30">
        <v>0</v>
      </c>
    </row>
    <row r="281" spans="2:3">
      <c r="B281" s="21">
        <v>3</v>
      </c>
      <c r="C281" s="30">
        <v>3</v>
      </c>
    </row>
    <row r="282" spans="2:3">
      <c r="B282" s="21">
        <v>4</v>
      </c>
      <c r="C282" s="30">
        <v>4</v>
      </c>
    </row>
    <row r="283" spans="2:3">
      <c r="B283" s="21">
        <v>5</v>
      </c>
      <c r="C283" s="30">
        <v>5</v>
      </c>
    </row>
    <row r="286" spans="2:3">
      <c r="B286" s="28" t="s">
        <v>88</v>
      </c>
      <c r="C286" s="28" t="s">
        <v>6</v>
      </c>
    </row>
    <row r="287" spans="2:3">
      <c r="B287" s="21">
        <v>1</v>
      </c>
      <c r="C287" s="47">
        <f>C279/$C$37</f>
        <v>0</v>
      </c>
    </row>
    <row r="288" spans="2:3">
      <c r="B288" s="21">
        <v>2</v>
      </c>
      <c r="C288" s="47">
        <f t="shared" ref="C288:C291" si="6">C280/$C$37</f>
        <v>0</v>
      </c>
    </row>
    <row r="289" spans="2:3">
      <c r="B289" s="21">
        <v>3</v>
      </c>
      <c r="C289" s="47">
        <f t="shared" si="6"/>
        <v>0.25</v>
      </c>
    </row>
    <row r="290" spans="2:3">
      <c r="B290" s="21">
        <v>4</v>
      </c>
      <c r="C290" s="47">
        <f t="shared" si="6"/>
        <v>0.33333333333333331</v>
      </c>
    </row>
    <row r="291" spans="2:3">
      <c r="B291" s="21">
        <v>5</v>
      </c>
      <c r="C291" s="47">
        <f t="shared" si="6"/>
        <v>0.41666666666666669</v>
      </c>
    </row>
    <row r="300" spans="2:3" ht="15.75">
      <c r="B300" s="7" t="s">
        <v>89</v>
      </c>
    </row>
    <row r="301" spans="2:3" ht="15.75">
      <c r="B301" s="7"/>
    </row>
    <row r="302" spans="2:3">
      <c r="B302" s="24" t="s">
        <v>90</v>
      </c>
    </row>
    <row r="303" spans="2:3">
      <c r="B303" s="24"/>
    </row>
    <row r="304" spans="2:3">
      <c r="B304" s="24"/>
    </row>
    <row r="305" spans="2:4">
      <c r="B305" s="28" t="s">
        <v>91</v>
      </c>
      <c r="C305" s="28" t="s">
        <v>6</v>
      </c>
    </row>
    <row r="306" spans="2:4">
      <c r="B306" s="21" t="s">
        <v>33</v>
      </c>
      <c r="C306" s="40">
        <v>9</v>
      </c>
      <c r="D306" s="29"/>
    </row>
    <row r="307" spans="2:4">
      <c r="B307" s="21" t="s">
        <v>60</v>
      </c>
      <c r="C307" s="40">
        <v>3</v>
      </c>
      <c r="D307" s="29"/>
    </row>
    <row r="310" spans="2:4">
      <c r="B310" s="28" t="s">
        <v>91</v>
      </c>
      <c r="C310" s="28" t="s">
        <v>7</v>
      </c>
    </row>
    <row r="311" spans="2:4">
      <c r="B311" s="21" t="s">
        <v>33</v>
      </c>
      <c r="C311" s="20">
        <f>C306/$C$37</f>
        <v>0.75</v>
      </c>
    </row>
    <row r="312" spans="2:4">
      <c r="B312" s="21" t="s">
        <v>60</v>
      </c>
      <c r="C312" s="20">
        <f>C307/$C$37</f>
        <v>0.25</v>
      </c>
    </row>
    <row r="325" spans="2:8" ht="15.75">
      <c r="B325" s="7" t="s">
        <v>92</v>
      </c>
    </row>
    <row r="326" spans="2:8" ht="15.75">
      <c r="B326" s="7"/>
    </row>
    <row r="327" spans="2:8">
      <c r="B327" s="24" t="s">
        <v>93</v>
      </c>
    </row>
    <row r="328" spans="2:8">
      <c r="B328" s="24"/>
    </row>
    <row r="329" spans="2:8">
      <c r="B329" s="24"/>
    </row>
    <row r="330" spans="2:8">
      <c r="B330" s="85" t="s">
        <v>94</v>
      </c>
      <c r="C330" s="86"/>
      <c r="D330" s="86"/>
      <c r="E330" s="87"/>
      <c r="F330" s="39" t="s">
        <v>95</v>
      </c>
      <c r="G330" s="39" t="s">
        <v>96</v>
      </c>
      <c r="H330" s="39" t="s">
        <v>97</v>
      </c>
    </row>
    <row r="331" spans="2:8">
      <c r="B331" s="88" t="s">
        <v>98</v>
      </c>
      <c r="C331" s="88"/>
      <c r="D331" s="88"/>
      <c r="E331" s="88"/>
      <c r="F331" s="30">
        <v>8</v>
      </c>
      <c r="G331" s="30">
        <v>2</v>
      </c>
      <c r="H331" s="30">
        <v>2</v>
      </c>
    </row>
    <row r="332" spans="2:8">
      <c r="B332" s="88" t="s">
        <v>99</v>
      </c>
      <c r="C332" s="88"/>
      <c r="D332" s="88"/>
      <c r="E332" s="88"/>
      <c r="F332" s="30">
        <v>2</v>
      </c>
      <c r="G332" s="30">
        <v>0</v>
      </c>
      <c r="H332" s="30">
        <v>6</v>
      </c>
    </row>
    <row r="333" spans="2:8">
      <c r="B333" s="77" t="s">
        <v>100</v>
      </c>
      <c r="C333" s="77"/>
      <c r="D333" s="77"/>
      <c r="E333" s="77"/>
      <c r="F333" s="30">
        <v>4</v>
      </c>
      <c r="G333" s="30">
        <v>0</v>
      </c>
      <c r="H333" s="30">
        <v>4</v>
      </c>
    </row>
    <row r="334" spans="2:8">
      <c r="B334" s="77" t="s">
        <v>101</v>
      </c>
      <c r="C334" s="77"/>
      <c r="D334" s="77"/>
      <c r="E334" s="77"/>
      <c r="F334" s="30">
        <v>7</v>
      </c>
      <c r="G334" s="30">
        <v>1</v>
      </c>
      <c r="H334" s="30">
        <v>3</v>
      </c>
    </row>
    <row r="335" spans="2:8">
      <c r="B335" s="77" t="s">
        <v>102</v>
      </c>
      <c r="C335" s="77"/>
      <c r="D335" s="77"/>
      <c r="E335" s="77"/>
      <c r="F335" s="30">
        <v>8</v>
      </c>
      <c r="G335" s="30">
        <v>3</v>
      </c>
      <c r="H335" s="30">
        <v>2</v>
      </c>
    </row>
    <row r="336" spans="2:8">
      <c r="B336" s="77" t="s">
        <v>103</v>
      </c>
      <c r="C336" s="77"/>
      <c r="D336" s="77"/>
      <c r="E336" s="77"/>
      <c r="F336" s="30">
        <v>3</v>
      </c>
      <c r="G336" s="30">
        <v>0</v>
      </c>
      <c r="H336" s="30">
        <v>6</v>
      </c>
    </row>
    <row r="337" spans="2:12">
      <c r="B337" s="77" t="s">
        <v>104</v>
      </c>
      <c r="C337" s="77"/>
      <c r="D337" s="77"/>
      <c r="E337" s="77"/>
      <c r="F337" s="30">
        <v>4</v>
      </c>
      <c r="G337" s="30">
        <v>2</v>
      </c>
      <c r="H337" s="30">
        <v>5</v>
      </c>
    </row>
    <row r="338" spans="2:12">
      <c r="B338" s="77" t="s">
        <v>105</v>
      </c>
      <c r="C338" s="77"/>
      <c r="D338" s="77"/>
      <c r="E338" s="77"/>
      <c r="F338" s="30">
        <v>3</v>
      </c>
      <c r="G338" s="30">
        <v>1</v>
      </c>
      <c r="H338" s="30">
        <v>6</v>
      </c>
    </row>
    <row r="344" spans="2:12" ht="15.75">
      <c r="B344" s="91" t="s">
        <v>106</v>
      </c>
      <c r="C344" s="91"/>
      <c r="D344" s="91"/>
    </row>
    <row r="347" spans="2:12" ht="15" customHeight="1">
      <c r="B347" s="92" t="s">
        <v>107</v>
      </c>
      <c r="C347" s="92"/>
      <c r="D347" s="92"/>
      <c r="F347" s="89" t="s">
        <v>108</v>
      </c>
      <c r="G347" s="89"/>
      <c r="H347" s="89"/>
      <c r="I347" s="89"/>
      <c r="J347" s="31"/>
      <c r="K347" s="31"/>
      <c r="L347" s="31"/>
    </row>
    <row r="348" spans="2:12">
      <c r="B348" s="92"/>
      <c r="C348" s="92"/>
      <c r="D348" s="92"/>
      <c r="F348" s="89"/>
      <c r="G348" s="89"/>
      <c r="H348" s="89"/>
      <c r="I348" s="89"/>
      <c r="J348" s="31"/>
      <c r="K348" s="31"/>
      <c r="L348" s="31"/>
    </row>
    <row r="349" spans="2:12">
      <c r="B349" s="92"/>
      <c r="C349" s="92"/>
      <c r="D349" s="92"/>
      <c r="F349" s="89"/>
      <c r="G349" s="89"/>
      <c r="H349" s="89"/>
      <c r="I349" s="89"/>
      <c r="J349" s="32"/>
      <c r="K349" s="32"/>
      <c r="L349" s="32"/>
    </row>
    <row r="350" spans="2:12">
      <c r="B350" s="92"/>
      <c r="C350" s="92"/>
      <c r="D350" s="92"/>
      <c r="F350" s="32"/>
      <c r="G350" s="32"/>
      <c r="H350" s="32"/>
      <c r="I350" s="32"/>
      <c r="J350" s="32"/>
      <c r="K350" s="32"/>
      <c r="L350" s="32"/>
    </row>
    <row r="351" spans="2:12">
      <c r="B351" s="32"/>
      <c r="C351" s="32"/>
      <c r="D351" s="32"/>
      <c r="F351" s="32"/>
      <c r="G351" s="32"/>
      <c r="H351" s="32"/>
      <c r="I351" s="32"/>
      <c r="J351" s="32"/>
      <c r="K351" s="32"/>
      <c r="L351" s="32"/>
    </row>
    <row r="352" spans="2:12">
      <c r="B352" s="32"/>
      <c r="C352" s="32"/>
      <c r="D352" s="32"/>
      <c r="F352" s="32"/>
      <c r="G352" s="32"/>
      <c r="H352" s="32"/>
      <c r="I352" s="32"/>
      <c r="J352" s="32"/>
      <c r="K352" s="32"/>
      <c r="L352" s="32"/>
    </row>
    <row r="353" spans="2:8">
      <c r="B353" s="28" t="s">
        <v>109</v>
      </c>
      <c r="C353" s="46" t="s">
        <v>6</v>
      </c>
    </row>
    <row r="354" spans="2:8">
      <c r="B354" s="12" t="s">
        <v>110</v>
      </c>
      <c r="C354" s="30">
        <v>3</v>
      </c>
      <c r="G354" s="28" t="s">
        <v>111</v>
      </c>
      <c r="H354" s="28" t="s">
        <v>6</v>
      </c>
    </row>
    <row r="355" spans="2:8">
      <c r="B355" s="12" t="s">
        <v>112</v>
      </c>
      <c r="C355" s="30">
        <v>3</v>
      </c>
      <c r="G355" s="12" t="s">
        <v>33</v>
      </c>
      <c r="H355" s="30">
        <v>2</v>
      </c>
    </row>
    <row r="356" spans="2:8">
      <c r="B356" s="12" t="s">
        <v>113</v>
      </c>
      <c r="C356" s="30">
        <v>1</v>
      </c>
      <c r="G356" s="12" t="s">
        <v>114</v>
      </c>
      <c r="H356" s="30">
        <v>10</v>
      </c>
    </row>
    <row r="357" spans="2:8">
      <c r="B357" s="12" t="s">
        <v>115</v>
      </c>
      <c r="C357" s="30">
        <v>2</v>
      </c>
    </row>
    <row r="358" spans="2:8">
      <c r="B358" s="12" t="s">
        <v>116</v>
      </c>
      <c r="C358" s="30">
        <v>3</v>
      </c>
    </row>
    <row r="359" spans="2:8">
      <c r="G359" s="28" t="s">
        <v>111</v>
      </c>
      <c r="H359" s="28" t="s">
        <v>7</v>
      </c>
    </row>
    <row r="360" spans="2:8">
      <c r="B360" s="28" t="s">
        <v>109</v>
      </c>
      <c r="C360" s="28" t="s">
        <v>7</v>
      </c>
      <c r="G360" s="12" t="s">
        <v>33</v>
      </c>
      <c r="H360" s="47">
        <f>H355/$C$37</f>
        <v>0.16666666666666666</v>
      </c>
    </row>
    <row r="361" spans="2:8">
      <c r="B361" s="12" t="s">
        <v>110</v>
      </c>
      <c r="C361" s="47">
        <f>C354/$C$37</f>
        <v>0.25</v>
      </c>
      <c r="F361" s="2"/>
      <c r="G361" s="12" t="s">
        <v>114</v>
      </c>
      <c r="H361" s="47">
        <f>H356/$C$37</f>
        <v>0.83333333333333337</v>
      </c>
    </row>
    <row r="362" spans="2:8">
      <c r="B362" s="12" t="s">
        <v>112</v>
      </c>
      <c r="C362" s="47">
        <f t="shared" ref="C362:C365" si="7">C355/$C$37</f>
        <v>0.25</v>
      </c>
      <c r="F362" s="2"/>
      <c r="G362" s="33"/>
    </row>
    <row r="363" spans="2:8">
      <c r="B363" s="12" t="s">
        <v>113</v>
      </c>
      <c r="C363" s="47">
        <f t="shared" si="7"/>
        <v>8.3333333333333329E-2</v>
      </c>
    </row>
    <row r="364" spans="2:8">
      <c r="B364" s="12" t="s">
        <v>115</v>
      </c>
      <c r="C364" s="47">
        <f t="shared" si="7"/>
        <v>0.16666666666666666</v>
      </c>
    </row>
    <row r="365" spans="2:8">
      <c r="B365" s="12" t="s">
        <v>116</v>
      </c>
      <c r="C365" s="47">
        <f t="shared" si="7"/>
        <v>0.25</v>
      </c>
    </row>
    <row r="369" spans="2:11" ht="15" customHeight="1">
      <c r="B369" s="90" t="s">
        <v>117</v>
      </c>
      <c r="C369" s="90"/>
      <c r="D369" s="90"/>
      <c r="F369" s="89" t="s">
        <v>118</v>
      </c>
      <c r="G369" s="89"/>
      <c r="H369" s="89"/>
      <c r="I369" s="89"/>
      <c r="J369" s="89"/>
      <c r="K369" s="89"/>
    </row>
    <row r="370" spans="2:11" ht="15" customHeight="1">
      <c r="B370" s="90"/>
      <c r="C370" s="90"/>
      <c r="D370" s="90"/>
      <c r="F370" s="89"/>
      <c r="G370" s="89"/>
      <c r="H370" s="89"/>
      <c r="I370" s="89"/>
      <c r="J370" s="89"/>
      <c r="K370" s="89"/>
    </row>
    <row r="371" spans="2:11" ht="15" customHeight="1">
      <c r="B371" s="90"/>
      <c r="C371" s="90"/>
      <c r="D371" s="90"/>
      <c r="F371" s="89"/>
      <c r="G371" s="89"/>
      <c r="H371" s="89"/>
      <c r="I371" s="89"/>
      <c r="J371" s="89"/>
      <c r="K371" s="89"/>
    </row>
    <row r="372" spans="2:11">
      <c r="F372" s="89"/>
      <c r="G372" s="89"/>
      <c r="H372" s="89"/>
      <c r="I372" s="89"/>
      <c r="J372" s="89"/>
      <c r="K372" s="89"/>
    </row>
    <row r="373" spans="2:11">
      <c r="B373" s="28" t="s">
        <v>119</v>
      </c>
      <c r="C373" s="28" t="s">
        <v>6</v>
      </c>
    </row>
    <row r="374" spans="2:11">
      <c r="B374" s="12" t="s">
        <v>33</v>
      </c>
      <c r="C374" s="30">
        <v>11</v>
      </c>
    </row>
    <row r="375" spans="2:11">
      <c r="B375" s="12" t="s">
        <v>114</v>
      </c>
      <c r="C375" s="30">
        <v>1</v>
      </c>
      <c r="H375" s="28" t="s">
        <v>119</v>
      </c>
      <c r="I375" s="28" t="s">
        <v>6</v>
      </c>
    </row>
    <row r="376" spans="2:11">
      <c r="H376" s="12" t="s">
        <v>33</v>
      </c>
      <c r="I376" s="30">
        <v>12</v>
      </c>
    </row>
    <row r="377" spans="2:11">
      <c r="H377" s="12" t="s">
        <v>114</v>
      </c>
      <c r="I377" s="30">
        <v>0</v>
      </c>
    </row>
    <row r="378" spans="2:11">
      <c r="B378" s="28" t="s">
        <v>119</v>
      </c>
      <c r="C378" s="28" t="s">
        <v>7</v>
      </c>
    </row>
    <row r="379" spans="2:11">
      <c r="B379" s="12" t="s">
        <v>33</v>
      </c>
      <c r="C379" s="47">
        <f>C374/$C$37</f>
        <v>0.91666666666666663</v>
      </c>
    </row>
    <row r="380" spans="2:11">
      <c r="B380" s="12" t="s">
        <v>114</v>
      </c>
      <c r="C380" s="47">
        <f>C375/$C$37</f>
        <v>8.3333333333333329E-2</v>
      </c>
      <c r="H380" s="28" t="s">
        <v>119</v>
      </c>
      <c r="I380" s="28" t="s">
        <v>7</v>
      </c>
    </row>
    <row r="381" spans="2:11">
      <c r="H381" s="12" t="s">
        <v>33</v>
      </c>
      <c r="I381" s="47">
        <f>I376/$C$37</f>
        <v>1</v>
      </c>
    </row>
    <row r="382" spans="2:11">
      <c r="H382" s="12" t="s">
        <v>114</v>
      </c>
      <c r="I382" s="47">
        <f>I377/$C$37</f>
        <v>0</v>
      </c>
    </row>
    <row r="384" spans="2:11" ht="15" customHeight="1">
      <c r="B384" s="90" t="s">
        <v>120</v>
      </c>
      <c r="C384" s="90"/>
      <c r="D384" s="90"/>
    </row>
    <row r="385" spans="2:4">
      <c r="B385" s="90"/>
      <c r="C385" s="90"/>
      <c r="D385" s="90"/>
    </row>
    <row r="386" spans="2:4">
      <c r="B386" s="90"/>
      <c r="C386" s="90"/>
      <c r="D386" s="90"/>
    </row>
    <row r="388" spans="2:4">
      <c r="B388" s="28" t="s">
        <v>121</v>
      </c>
      <c r="C388" s="79" t="s">
        <v>6</v>
      </c>
      <c r="D388" s="79"/>
    </row>
    <row r="389" spans="2:4">
      <c r="B389" s="21">
        <v>1</v>
      </c>
      <c r="C389" s="88">
        <v>0</v>
      </c>
      <c r="D389" s="88"/>
    </row>
    <row r="390" spans="2:4">
      <c r="B390" s="21">
        <v>2</v>
      </c>
      <c r="C390" s="88">
        <v>1</v>
      </c>
      <c r="D390" s="88"/>
    </row>
    <row r="391" spans="2:4">
      <c r="B391" s="21">
        <v>3</v>
      </c>
      <c r="C391" s="88">
        <v>0</v>
      </c>
      <c r="D391" s="88"/>
    </row>
    <row r="392" spans="2:4">
      <c r="B392" s="21">
        <v>4</v>
      </c>
      <c r="C392" s="88">
        <v>7</v>
      </c>
      <c r="D392" s="88"/>
    </row>
    <row r="393" spans="2:4">
      <c r="B393" s="21">
        <v>5</v>
      </c>
      <c r="C393" s="88">
        <v>4</v>
      </c>
      <c r="D393" s="88"/>
    </row>
    <row r="395" spans="2:4">
      <c r="B395" s="28" t="s">
        <v>121</v>
      </c>
      <c r="C395" s="79" t="s">
        <v>7</v>
      </c>
      <c r="D395" s="79"/>
    </row>
    <row r="396" spans="2:4">
      <c r="B396" s="21">
        <v>1</v>
      </c>
      <c r="C396" s="66">
        <f>C389/$C$37</f>
        <v>0</v>
      </c>
      <c r="D396" s="66"/>
    </row>
    <row r="397" spans="2:4">
      <c r="B397" s="21">
        <v>2</v>
      </c>
      <c r="C397" s="66">
        <f t="shared" ref="C397:C400" si="8">C390/$C$37</f>
        <v>8.3333333333333329E-2</v>
      </c>
      <c r="D397" s="66"/>
    </row>
    <row r="398" spans="2:4">
      <c r="B398" s="21">
        <v>3</v>
      </c>
      <c r="C398" s="66">
        <f t="shared" si="8"/>
        <v>0</v>
      </c>
      <c r="D398" s="66"/>
    </row>
    <row r="399" spans="2:4">
      <c r="B399" s="21">
        <v>4</v>
      </c>
      <c r="C399" s="66">
        <f t="shared" si="8"/>
        <v>0.58333333333333337</v>
      </c>
      <c r="D399" s="66"/>
    </row>
    <row r="400" spans="2:4">
      <c r="B400" s="21">
        <v>5</v>
      </c>
      <c r="C400" s="66">
        <f t="shared" si="8"/>
        <v>0.33333333333333331</v>
      </c>
      <c r="D400" s="66"/>
    </row>
    <row r="405" spans="2:10" ht="15.75">
      <c r="B405" s="7" t="s">
        <v>122</v>
      </c>
    </row>
    <row r="407" spans="2:10">
      <c r="B407" s="79" t="s">
        <v>123</v>
      </c>
      <c r="C407" s="79"/>
      <c r="D407" s="79"/>
      <c r="E407" s="79"/>
      <c r="F407" s="79"/>
      <c r="G407" s="79"/>
      <c r="H407" s="79"/>
      <c r="I407" s="79"/>
      <c r="J407" s="79"/>
    </row>
    <row r="408" spans="2:10">
      <c r="B408" s="48" t="s">
        <v>60</v>
      </c>
      <c r="C408" s="34"/>
      <c r="D408" s="34"/>
      <c r="E408" s="34"/>
      <c r="F408" s="34"/>
      <c r="G408" s="34"/>
      <c r="H408" s="34"/>
      <c r="I408" s="51"/>
      <c r="J408" s="35"/>
    </row>
    <row r="409" spans="2:10">
      <c r="B409" s="48" t="s">
        <v>194</v>
      </c>
      <c r="C409" s="2"/>
      <c r="D409" s="2"/>
      <c r="E409" s="2"/>
      <c r="F409" s="2"/>
      <c r="G409" s="2"/>
      <c r="H409" s="2"/>
      <c r="I409" s="2"/>
      <c r="J409" s="35"/>
    </row>
    <row r="410" spans="2:10">
      <c r="B410" s="48" t="s">
        <v>195</v>
      </c>
      <c r="C410" s="2"/>
      <c r="D410" s="2"/>
      <c r="E410" s="2"/>
      <c r="F410" s="2"/>
      <c r="G410" s="2"/>
      <c r="H410" s="2"/>
      <c r="I410" s="2"/>
      <c r="J410" s="35"/>
    </row>
    <row r="411" spans="2:10">
      <c r="B411" s="48" t="s">
        <v>196</v>
      </c>
      <c r="C411" s="2"/>
      <c r="D411" s="2"/>
      <c r="E411" s="2"/>
      <c r="F411" s="2"/>
      <c r="G411" s="2"/>
      <c r="H411" s="2"/>
      <c r="I411" s="2"/>
      <c r="J411" s="35"/>
    </row>
    <row r="412" spans="2:10">
      <c r="B412" s="48" t="s">
        <v>197</v>
      </c>
      <c r="C412" s="2"/>
      <c r="D412" s="2"/>
      <c r="E412" s="2"/>
      <c r="F412" s="2"/>
      <c r="G412" s="2"/>
      <c r="H412" s="2"/>
      <c r="I412" s="2"/>
      <c r="J412" s="35"/>
    </row>
    <row r="413" spans="2:10">
      <c r="B413" s="48" t="s">
        <v>198</v>
      </c>
      <c r="C413" s="2"/>
      <c r="D413" s="2"/>
      <c r="E413" s="2"/>
      <c r="F413" s="2"/>
      <c r="G413" s="2"/>
      <c r="H413" s="2"/>
      <c r="I413" s="2"/>
      <c r="J413" s="35"/>
    </row>
    <row r="414" spans="2:10">
      <c r="B414" s="48" t="s">
        <v>199</v>
      </c>
      <c r="C414" s="2"/>
      <c r="D414" s="2"/>
      <c r="E414" s="2"/>
      <c r="F414" s="2"/>
      <c r="G414" s="2"/>
      <c r="H414" s="2"/>
      <c r="I414" s="2"/>
      <c r="J414" s="35"/>
    </row>
    <row r="415" spans="2:10">
      <c r="B415" s="48" t="s">
        <v>200</v>
      </c>
      <c r="C415" s="2"/>
      <c r="D415" s="2"/>
      <c r="E415" s="2"/>
      <c r="F415" s="2"/>
      <c r="G415" s="2"/>
      <c r="H415" s="2"/>
      <c r="I415" s="49"/>
      <c r="J415" s="36"/>
    </row>
    <row r="416" spans="2:10">
      <c r="B416" s="48" t="s">
        <v>201</v>
      </c>
      <c r="C416" s="2"/>
      <c r="D416" s="2"/>
      <c r="E416" s="2"/>
      <c r="F416" s="2"/>
      <c r="G416" s="2"/>
      <c r="H416" s="2"/>
      <c r="I416" s="2"/>
      <c r="J416" s="35"/>
    </row>
    <row r="417" spans="2:10">
      <c r="B417" s="48" t="s">
        <v>202</v>
      </c>
      <c r="C417" s="2"/>
      <c r="D417" s="2"/>
      <c r="E417" s="2"/>
      <c r="F417" s="2"/>
      <c r="G417" s="2"/>
      <c r="H417" s="2"/>
      <c r="I417" s="2"/>
      <c r="J417" s="35"/>
    </row>
    <row r="418" spans="2:10">
      <c r="B418" s="48" t="s">
        <v>203</v>
      </c>
      <c r="C418" s="2"/>
      <c r="D418" s="2"/>
      <c r="E418" s="2"/>
      <c r="F418" s="2"/>
      <c r="G418" s="2"/>
      <c r="H418" s="2"/>
      <c r="I418" s="2"/>
      <c r="J418" s="35"/>
    </row>
    <row r="419" spans="2:10">
      <c r="B419" s="50" t="s">
        <v>204</v>
      </c>
      <c r="C419" s="37"/>
      <c r="D419" s="37"/>
      <c r="E419" s="37"/>
      <c r="F419" s="37"/>
      <c r="G419" s="37"/>
      <c r="H419" s="37"/>
      <c r="I419" s="37"/>
      <c r="J419" s="38"/>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I430" s="37"/>
      <c r="J430" s="38"/>
    </row>
  </sheetData>
  <autoFilter ref="F152:G164"/>
  <mergeCells count="110">
    <mergeCell ref="C397:D397"/>
    <mergeCell ref="C398:D398"/>
    <mergeCell ref="C399:D399"/>
    <mergeCell ref="C400:D400"/>
    <mergeCell ref="B407:J407"/>
    <mergeCell ref="C390:D390"/>
    <mergeCell ref="C391:D391"/>
    <mergeCell ref="C392:D392"/>
    <mergeCell ref="C393:D393"/>
    <mergeCell ref="C395:D395"/>
    <mergeCell ref="C396:D396"/>
    <mergeCell ref="F347:I349"/>
    <mergeCell ref="B369:D371"/>
    <mergeCell ref="F369:K372"/>
    <mergeCell ref="B384:D386"/>
    <mergeCell ref="C388:D388"/>
    <mergeCell ref="C389:D389"/>
    <mergeCell ref="B335:E335"/>
    <mergeCell ref="B336:E336"/>
    <mergeCell ref="B337:E337"/>
    <mergeCell ref="B338:E338"/>
    <mergeCell ref="B344:D344"/>
    <mergeCell ref="B347:D350"/>
    <mergeCell ref="B270:D270"/>
    <mergeCell ref="B330:E330"/>
    <mergeCell ref="B331:E331"/>
    <mergeCell ref="B332:E332"/>
    <mergeCell ref="B333:E333"/>
    <mergeCell ref="B334:E334"/>
    <mergeCell ref="B264:D264"/>
    <mergeCell ref="B265:D265"/>
    <mergeCell ref="B266:D266"/>
    <mergeCell ref="B267:D267"/>
    <mergeCell ref="B268:D268"/>
    <mergeCell ref="B269:D269"/>
    <mergeCell ref="B232:D232"/>
    <mergeCell ref="H232:I232"/>
    <mergeCell ref="B233:D233"/>
    <mergeCell ref="H233:I233"/>
    <mergeCell ref="B262:D262"/>
    <mergeCell ref="B263:D263"/>
    <mergeCell ref="B221:D221"/>
    <mergeCell ref="B222:D222"/>
    <mergeCell ref="B230:D230"/>
    <mergeCell ref="H230:I230"/>
    <mergeCell ref="B231:D231"/>
    <mergeCell ref="H231:I231"/>
    <mergeCell ref="B215:D215"/>
    <mergeCell ref="B216:D216"/>
    <mergeCell ref="B217:D217"/>
    <mergeCell ref="B218:D218"/>
    <mergeCell ref="B219:D219"/>
    <mergeCell ref="B220:D220"/>
    <mergeCell ref="B199:D199"/>
    <mergeCell ref="B200:D200"/>
    <mergeCell ref="B201:D201"/>
    <mergeCell ref="B202:D202"/>
    <mergeCell ref="B203:D203"/>
    <mergeCell ref="B214:D214"/>
    <mergeCell ref="B172:C172"/>
    <mergeCell ref="B194:C194"/>
    <mergeCell ref="B195:C195"/>
    <mergeCell ref="B196:C196"/>
    <mergeCell ref="B197:C197"/>
    <mergeCell ref="B198:D198"/>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27" sqref="C27"/>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125</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2019-11-18T23:10:36Z</dcterms:modified>
</cp:coreProperties>
</file>