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Brigitte Angelica\Desktop\Gestión de Egresados\Autoevaluación\Posgrado\Maestría en Migraciones Internacionales\"/>
    </mc:Choice>
  </mc:AlternateContent>
  <xr:revisionPtr revIDLastSave="0" documentId="13_ncr:1_{153F98AE-54A8-4C87-99F9-DF29A22C11EB}" xr6:coauthVersionLast="45" xr6:coauthVersionMax="45" xr10:uidLastSave="{00000000-0000-0000-0000-000000000000}"/>
  <bookViews>
    <workbookView xWindow="-120" yWindow="-120" windowWidth="29040" windowHeight="15840" xr2:uid="{00000000-000D-0000-FFFF-FFFF00000000}"/>
  </bookViews>
  <sheets>
    <sheet name="Presentación" sheetId="1" r:id="rId1"/>
    <sheet name="Informe hasta el 2018" sheetId="8" r:id="rId2"/>
    <sheet name="Egresados 2020" sheetId="4" r:id="rId3"/>
    <sheet name="Empleadores" sheetId="3" r:id="rId4"/>
    <sheet name="OLE" sheetId="5" r:id="rId5"/>
  </sheets>
  <externalReferences>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3" i="8" l="1"/>
  <c r="F233" i="8" s="1"/>
  <c r="J233" i="8" s="1"/>
  <c r="D197" i="8"/>
  <c r="C171" i="8"/>
  <c r="D170" i="8" s="1"/>
  <c r="D167" i="8"/>
  <c r="C90" i="8"/>
  <c r="D90" i="8" s="1"/>
  <c r="G90" i="8" s="1"/>
  <c r="C63" i="8"/>
  <c r="D63" i="8" s="1"/>
  <c r="G63" i="8" s="1"/>
  <c r="C37" i="8"/>
  <c r="C400" i="8" s="1"/>
  <c r="C397" i="8" l="1"/>
  <c r="C398" i="8"/>
  <c r="D88" i="8"/>
  <c r="G88" i="8" s="1"/>
  <c r="K123" i="8"/>
  <c r="K125" i="8"/>
  <c r="C363" i="8"/>
  <c r="C291" i="8"/>
  <c r="C364" i="8"/>
  <c r="D36" i="8"/>
  <c r="G36" i="8" s="1"/>
  <c r="D87" i="8"/>
  <c r="G87" i="8" s="1"/>
  <c r="E127" i="8"/>
  <c r="F231" i="8"/>
  <c r="J231" i="8" s="1"/>
  <c r="C399" i="8"/>
  <c r="D35" i="8"/>
  <c r="G35" i="8" s="1"/>
  <c r="D86" i="8"/>
  <c r="G86" i="8" s="1"/>
  <c r="F232" i="8"/>
  <c r="J232" i="8" s="1"/>
  <c r="C290" i="8"/>
  <c r="H360" i="8"/>
  <c r="C380" i="8"/>
  <c r="D37" i="8"/>
  <c r="G37" i="8" s="1"/>
  <c r="D61" i="8"/>
  <c r="G61" i="8" s="1"/>
  <c r="E124" i="8"/>
  <c r="E126" i="8"/>
  <c r="D168" i="8"/>
  <c r="D171" i="8" s="1"/>
  <c r="C287" i="8"/>
  <c r="C361" i="8"/>
  <c r="I381" i="8"/>
  <c r="D89" i="8"/>
  <c r="G89" i="8" s="1"/>
  <c r="K124" i="8"/>
  <c r="D169" i="8"/>
  <c r="E195" i="8"/>
  <c r="E197" i="8" s="1"/>
  <c r="C288" i="8"/>
  <c r="C311" i="8"/>
  <c r="H361" i="8"/>
  <c r="C365" i="8"/>
  <c r="I382" i="8"/>
  <c r="D60" i="8"/>
  <c r="G60" i="8" s="1"/>
  <c r="D62" i="8"/>
  <c r="G62" i="8" s="1"/>
  <c r="E123" i="8"/>
  <c r="E125" i="8"/>
  <c r="E128" i="8"/>
  <c r="E196" i="8"/>
  <c r="C289" i="8"/>
  <c r="C312" i="8"/>
  <c r="C362" i="8"/>
  <c r="C379" i="8"/>
  <c r="C396" i="8"/>
  <c r="C221" i="4"/>
  <c r="C248" i="4" l="1"/>
  <c r="E245" i="4" s="1"/>
  <c r="C234" i="4"/>
  <c r="D233" i="4" s="1"/>
  <c r="D219" i="4"/>
  <c r="C206" i="4"/>
  <c r="D204" i="4" s="1"/>
  <c r="E194" i="4"/>
  <c r="F189" i="4" s="1"/>
  <c r="E130" i="4"/>
  <c r="E135" i="4" s="1"/>
  <c r="C100" i="4"/>
  <c r="D99" i="4" s="1"/>
  <c r="D169" i="4"/>
  <c r="E168" i="4" s="1"/>
  <c r="C73" i="4"/>
  <c r="D72" i="4" s="1"/>
  <c r="C47" i="4"/>
  <c r="D232" i="4" l="1"/>
  <c r="D234" i="4" s="1"/>
  <c r="E246" i="4"/>
  <c r="E243" i="4"/>
  <c r="E244" i="4"/>
  <c r="E247" i="4"/>
  <c r="D220" i="4"/>
  <c r="D221" i="4" s="1"/>
  <c r="D203" i="4"/>
  <c r="D202" i="4"/>
  <c r="D205" i="4"/>
  <c r="F191" i="4"/>
  <c r="F188" i="4"/>
  <c r="F187" i="4"/>
  <c r="F193" i="4"/>
  <c r="F190" i="4"/>
  <c r="F192" i="4"/>
  <c r="E167" i="4"/>
  <c r="E169" i="4" s="1"/>
  <c r="D45" i="4"/>
  <c r="D70" i="4"/>
  <c r="D71" i="4"/>
  <c r="D46" i="4"/>
  <c r="E138" i="4"/>
  <c r="E136" i="4"/>
  <c r="E137" i="4"/>
  <c r="E134" i="4"/>
  <c r="E139" i="4"/>
  <c r="D97" i="4"/>
  <c r="D96" i="4"/>
  <c r="D98" i="4"/>
  <c r="D100" i="4"/>
  <c r="D73" i="4"/>
  <c r="D47" i="4"/>
  <c r="E248" i="4" l="1"/>
  <c r="D206" i="4"/>
  <c r="F194" i="4"/>
</calcChain>
</file>

<file path=xl/sharedStrings.xml><?xml version="1.0" encoding="utf-8"?>
<sst xmlns="http://schemas.openxmlformats.org/spreadsheetml/2006/main" count="590" uniqueCount="274">
  <si>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</si>
  <si>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</si>
  <si>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</si>
  <si>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</si>
  <si>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</si>
  <si>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</si>
  <si>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</si>
  <si>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</si>
  <si>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</si>
  <si>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</si>
  <si>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</si>
  <si>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</si>
  <si>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</si>
  <si>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</si>
  <si>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</si>
  <si>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</si>
  <si>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</si>
  <si>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</si>
  <si>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</si>
  <si>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</si>
  <si>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</si>
  <si>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</si>
  <si>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</si>
  <si>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</si>
  <si>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</si>
  <si>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</si>
  <si>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</si>
  <si>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</si>
  <si>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</si>
  <si>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</si>
  <si>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</si>
  <si>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</si>
  <si>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</si>
  <si>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</si>
  <si>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</si>
  <si>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</si>
  <si>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</si>
  <si>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</si>
  <si>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</si>
  <si>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</si>
  <si>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</si>
  <si>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</si>
  <si>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</si>
  <si>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</si>
  <si>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</si>
  <si>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</si>
  <si>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</si>
  <si>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</si>
  <si>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</si>
  <si>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</si>
  <si>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</si>
  <si>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</si>
  <si>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</si>
  <si>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</si>
  <si>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</si>
  <si>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</si>
  <si>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</si>
  <si>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</si>
  <si>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</si>
  <si>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</si>
  <si>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</si>
  <si>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</si>
  <si>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</si>
  <si>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</si>
  <si>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</si>
  <si>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</si>
  <si>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</si>
  <si>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</si>
  <si>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</si>
  <si>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</si>
  <si>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</si>
  <si>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</si>
  <si>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</si>
  <si>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</si>
  <si>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</si>
  <si>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</si>
  <si>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</si>
  <si>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</si>
  <si>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</si>
  <si>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</si>
  <si>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</si>
  <si>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</si>
  <si>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</si>
  <si>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</si>
  <si>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</si>
  <si>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</si>
  <si>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</si>
  <si>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</si>
  <si>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</si>
  <si>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</si>
  <si>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</si>
  <si>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</si>
  <si>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</si>
  <si>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</si>
  <si>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</si>
  <si>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</si>
  <si>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</si>
  <si>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</si>
  <si>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</si>
  <si>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</si>
  <si>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</si>
  <si>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</si>
  <si>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</si>
  <si>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</si>
  <si>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</si>
  <si>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</si>
  <si>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</si>
  <si>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</si>
  <si>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</si>
  <si>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</si>
  <si>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</si>
  <si>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</si>
  <si>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</si>
  <si>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</si>
  <si>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</si>
  <si>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</si>
  <si>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</si>
  <si>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</si>
  <si>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</si>
  <si>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</si>
  <si>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</si>
  <si>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</si>
  <si>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</si>
  <si>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</si>
  <si>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</si>
  <si>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</si>
  <si>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</si>
  <si>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</si>
  <si>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</si>
  <si>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</si>
  <si>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</si>
  <si>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</si>
  <si>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</si>
  <si>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</si>
  <si>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</si>
  <si>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</si>
  <si>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</si>
  <si>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</si>
  <si>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</si>
  <si>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</si>
  <si>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</si>
  <si>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</si>
  <si>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</si>
  <si>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</si>
  <si>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</si>
  <si>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</si>
  <si>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</si>
  <si>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</si>
  <si>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</si>
  <si>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Empleado del gobierno	  </t>
  </si>
  <si>
    <t xml:space="preserve">Contrato de prestación de servicios	</t>
  </si>
  <si>
    <t>entre 4 SMLV y menos de 5 SMLV</t>
  </si>
  <si>
    <t>Risaralda</t>
  </si>
  <si>
    <t>Ocupaciones en Ciencias Sociales, Educación, Servicios Gubernamentales y Religión</t>
  </si>
  <si>
    <t>Contrato a término indefinido</t>
  </si>
  <si>
    <t>entre 2 SMLV y menos de 3 SMLV</t>
  </si>
  <si>
    <t>Docente</t>
  </si>
  <si>
    <t>Pereira</t>
  </si>
  <si>
    <t>Colombia</t>
  </si>
  <si>
    <t>SIN RESPUESTA</t>
  </si>
  <si>
    <t xml:space="preserve">Trabajador  independiente    (Sector público o privado)  </t>
  </si>
  <si>
    <t>Universidad Tecnológica de Pereira</t>
  </si>
  <si>
    <t>La julita</t>
  </si>
  <si>
    <t>Contrato a término fijo</t>
  </si>
  <si>
    <t>COLOMBIA</t>
  </si>
  <si>
    <t xml:space="preserve">Empleado de empresa particular  </t>
  </si>
  <si>
    <t>más de 6 SMLV</t>
  </si>
  <si>
    <t>Valle del Cauca</t>
  </si>
  <si>
    <t>entre 1 SMLV y menos de 2 SMLV</t>
  </si>
  <si>
    <t>RISARALDA</t>
  </si>
  <si>
    <t>PEREIRA</t>
  </si>
  <si>
    <t>Rector</t>
  </si>
  <si>
    <t>entre 3 SMLV y menos de 4 SMLV</t>
  </si>
  <si>
    <t>docente</t>
  </si>
  <si>
    <t>rector</t>
  </si>
  <si>
    <t>COORDINADORA</t>
  </si>
  <si>
    <t xml:space="preserve">Docente </t>
  </si>
  <si>
    <t xml:space="preserve">Colombia </t>
  </si>
  <si>
    <t xml:space="preserve">Privada 	</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</si>
  <si>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</si>
  <si>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</si>
  <si>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</si>
  <si>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</si>
  <si>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</si>
  <si>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</si>
  <si>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</si>
  <si>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</si>
  <si>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</si>
  <si>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</si>
  <si>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</si>
  <si>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</si>
  <si>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</si>
  <si>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</si>
  <si>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t>
  </si>
  <si>
    <t xml:space="preserve">Si tiene sugerencias para mejorar la calidad de la formación 
académica, por favor menciónelas </t>
  </si>
  <si>
    <t>5</t>
  </si>
  <si>
    <t xml:space="preserve">¿Qué competencias adicionales considera que requiere un 
egresado de la UTP ? </t>
  </si>
  <si>
    <t>Gobernacion de Risaralda</t>
  </si>
  <si>
    <t xml:space="preserve">Rector </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</si>
  <si>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</si>
  <si>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</si>
  <si>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</si>
  <si>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</si>
  <si>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</si>
  <si>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</si>
  <si>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</si>
  <si>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</si>
  <si>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</si>
  <si>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Ocupaciones de Dirección y Gerencia</t>
  </si>
  <si>
    <t>Servicios Sociales y de Salud</t>
  </si>
  <si>
    <t>DOSQUEBRADAS</t>
  </si>
  <si>
    <t xml:space="preserve">Risaralda </t>
  </si>
  <si>
    <t>SECRETARÍA DE EDUCACIÓN</t>
  </si>
  <si>
    <t>Santa Rosa de Cabal</t>
  </si>
  <si>
    <t>ninguna</t>
  </si>
  <si>
    <t xml:space="preserve">DOCENTE </t>
  </si>
  <si>
    <t>grie.veracruz@risaralda.gov.co</t>
  </si>
  <si>
    <t>INSTITUCION EDUCATIVA CRISTO REY</t>
  </si>
  <si>
    <t>CALLE 67 No. 18-01</t>
  </si>
  <si>
    <t>3422889</t>
  </si>
  <si>
    <t>i.e.cristorey@dosquebradas.gov.co</t>
  </si>
  <si>
    <t>BRINDAN LAS HERRAMIENTAS NECESARIAS PARA LIDERAR 
PROCESOS EN LOS CONTEXTOS SEGÚN PERFIL</t>
  </si>
  <si>
    <t xml:space="preserve">SE TRATA DE UNA INSTITUCIÓN EDUCATIVA DEL 
SECTOR PÚBLICO QUE CUMPLE CON LA DEMANDA DE LA POBLACIÓN </t>
  </si>
  <si>
    <t xml:space="preserve">FORTALECER PROCESOS DE FORMACIÓN DE LAS INSTITUCIONES 
EDUCATIVAS A TRAVÉS DE CONVENIOS PARA ACTIVIDADES EXTRACURRICULARES  </t>
  </si>
  <si>
    <t xml:space="preserve">LIDERAZGO TRANSFORMADOR </t>
  </si>
  <si>
    <t>SECRETARIA DE EDUCACION MUNICIPAL</t>
  </si>
  <si>
    <t>Maestría en Migraciones Internacionales</t>
  </si>
  <si>
    <t>Total graduados: 22</t>
  </si>
  <si>
    <t xml:space="preserve">Total egresados encuestados: 12 </t>
  </si>
  <si>
    <t>PALACIO MUNICIPAL PISO 8</t>
  </si>
  <si>
    <t>EDUCACIONPEREIRA@EDU.CO</t>
  </si>
  <si>
    <t>JESUS MARIA ORMAZA</t>
  </si>
  <si>
    <t>Pontificia Universidad Javeriana Cali</t>
  </si>
  <si>
    <t>Calle 18 #118-225 Av Canasgordas</t>
  </si>
  <si>
    <t>claudia.castano@javerianacali.edu.co</t>
  </si>
  <si>
    <t>Relaciones Internacionales</t>
  </si>
  <si>
    <t>Directora de Relaciones Internacionales</t>
  </si>
  <si>
    <t>Cal</t>
  </si>
  <si>
    <t>Instituto Agropecuario Veracruz</t>
  </si>
  <si>
    <t>Kilometro 1 Via Pereira</t>
  </si>
  <si>
    <t>grie.veracruz@risaraalda.gov.co</t>
  </si>
  <si>
    <t xml:space="preserve">Santa Rosa </t>
  </si>
  <si>
    <t>km 1</t>
  </si>
  <si>
    <t>Universidad Catòlica de Pereira</t>
  </si>
  <si>
    <t>Av. sur enfrente de Pricemark</t>
  </si>
  <si>
    <t>viviana.mejia@ucp.edu.co</t>
  </si>
  <si>
    <t>Docente de tiempo completo</t>
  </si>
  <si>
    <t>Director del programa de Negocios Internacionales</t>
  </si>
  <si>
    <t>Cra 19 con calle 12</t>
  </si>
  <si>
    <t>3398300 ext 341</t>
  </si>
  <si>
    <t>diana.salazar@risaralda.gov.co</t>
  </si>
  <si>
    <t>Otras Actividades de Servicios Comunitarios, Sociales y Personales</t>
  </si>
  <si>
    <t>Secretaria de Gobierno</t>
  </si>
  <si>
    <t>Contratista</t>
  </si>
  <si>
    <t>Secretario de Despacho</t>
  </si>
  <si>
    <t>maribelrestrepom@utp.edu.co</t>
  </si>
  <si>
    <t>Facultad de educaciòn</t>
  </si>
  <si>
    <t>Clara Gruesso</t>
  </si>
  <si>
    <t>entregar los documentos para la lectura enviados por los docentes en tiempo prudente a la lectura.</t>
  </si>
  <si>
    <t>establecer bolsa de empleo en el área especifica estudiada</t>
  </si>
  <si>
    <t xml:space="preserve">No ninguna </t>
  </si>
  <si>
    <t>Se debe hacer mayor difusion del programa con entidades y organismos relacionados con la tematica</t>
  </si>
  <si>
    <t>divulgar através de otros medios el programa</t>
  </si>
  <si>
    <t xml:space="preserve">Hacer mucha más divulgación a través de periódicos de la ciudad </t>
  </si>
  <si>
    <t>Estudiaren en la UTP fue una buena experiencia</t>
  </si>
  <si>
    <t>Recomendaría más profesores internacionales</t>
  </si>
  <si>
    <t>Importante enfatizar análisis demográfico y estadístico en la formación social.</t>
  </si>
  <si>
    <t>Mayor escritura en artículos o investigaciones</t>
  </si>
  <si>
    <t xml:space="preserve">Maestría en Migraciones Internacionales
</t>
  </si>
  <si>
    <t>NaN</t>
  </si>
  <si>
    <t>Total graduados: 24</t>
  </si>
  <si>
    <t>Total egresados encuestados 2018: 12</t>
  </si>
  <si>
    <t>Total egresados encuestados 2020: 2</t>
  </si>
  <si>
    <t>Nivel de encuestas diligenciadas: 58,3%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</si>
</sst>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7">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0" fontId="0" fillId="4" borderId="1" xfId="0" applyFill="1" applyBorder="1"/>
    <xf numFmtId="0" fontId="2" fillId="2" borderId="1" xfId="0" applyFont="1" applyFill="1" applyBorder="1" applyAlignment="1">
      <alignment vertical="center" wrapText="1"/>
    </xf>
    <xf numFmtId="0" fontId="2" fillId="2" borderId="1" xfId="0" applyFont="1"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13" fillId="2" borderId="1" xfId="0" applyFont="1" applyFill="1" applyBorder="1" applyAlignment="1">
      <alignment horizontal="center" vertical="center" wrapText="1"/>
    </xf>
    <xf numFmtId="9" fontId="1" fillId="2" borderId="1" xfId="1" applyFont="1" applyFill="1" applyBorder="1" applyAlignment="1">
      <alignment horizontal="center"/>
    </xf>
    <xf numFmtId="0" fontId="11" fillId="2" borderId="1" xfId="0" applyFont="1" applyFill="1" applyBorder="1" applyAlignment="1">
      <alignment horizontal="center" wrapText="1"/>
    </xf>
    <xf numFmtId="0" fontId="0" fillId="2" borderId="1" xfId="0" applyFill="1"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0" xfId="0" applyFill="1" applyAlignment="1">
      <alignment horizontal="center" wrapText="1"/>
    </xf>
    <xf numFmtId="3" fontId="15" fillId="2" borderId="0" xfId="0" applyNumberFormat="1" applyFont="1" applyFill="1" applyAlignment="1">
      <alignment horizontal="center"/>
    </xf>
    <xf numFmtId="0" fontId="12" fillId="2" borderId="0" xfId="0" applyFont="1" applyFill="1" applyAlignment="1">
      <alignment horizontal="center" vertical="top" wrapText="1"/>
    </xf>
    <xf numFmtId="0" fontId="0" fillId="2" borderId="0" xfId="0" applyFill="1" applyAlignment="1">
      <alignment horizontal="center"/>
    </xf>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0" fontId="0" fillId="4" borderId="1" xfId="0" applyFill="1" applyBorder="1"/>
    <xf numFmtId="0" fontId="0" fillId="0" borderId="1" xfId="0" applyBorder="1"/>
    <xf numFmtId="0" fontId="0" fillId="4" borderId="1" xfId="0" applyFill="1" applyBorder="1" applyAlignment="1">
      <alignment wrapText="1"/>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10" fillId="2" borderId="0" xfId="0" applyFont="1" applyFill="1" applyAlignment="1">
      <alignment vertical="center" wrapText="1"/>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horizontal="center"/>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27" fillId="0" borderId="1"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[2]Egresados!$F$60:$F$62</c:f>
              <c:strCache>
                <c:ptCount val="3"/>
                <c:pt idx="0">
                  <c:v>Casado(a)/unión libre</c:v>
                </c:pt>
                <c:pt idx="1">
                  <c:v>Soltero</c:v>
                </c:pt>
                <c:pt idx="2">
                  <c:v>Otro</c:v>
                </c:pt>
              </c:strCache>
            </c:strRef>
          </c:cat>
          <c:val>
            <c:numRef>
              <c:f>[2]Egresados!$G$60:$G$62</c:f>
              <c:numCache>
                <c:formatCode>General</c:formatCode>
                <c:ptCount val="3"/>
                <c:pt idx="0">
                  <c:v>0.5</c:v>
                </c:pt>
                <c:pt idx="1">
                  <c:v>0.5</c:v>
                </c:pt>
                <c:pt idx="2">
                  <c:v>0</c:v>
                </c:pt>
              </c:numCache>
            </c:numRef>
          </c:val>
          <c:extLst>
            <c:ext xmlns:c16="http://schemas.microsoft.com/office/drawing/2014/chart" uri="{C3380CC4-5D6E-409C-BE32-E72D297353CC}">
              <c16:uniqueId val="{00000000-EA59-42AB-ACB2-DC5E97D26912}"/>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[2]Egresados!$B$311:$B$312</c:f>
              <c:strCache>
                <c:ptCount val="2"/>
                <c:pt idx="0">
                  <c:v>Si</c:v>
                </c:pt>
                <c:pt idx="1">
                  <c:v>No</c:v>
                </c:pt>
              </c:strCache>
            </c:strRef>
          </c:cat>
          <c:val>
            <c:numRef>
              <c:f>[2]Egresados!$C$311:$C$312</c:f>
              <c:numCache>
                <c:formatCode>General</c:formatCode>
                <c:ptCount val="2"/>
                <c:pt idx="0">
                  <c:v>0.75</c:v>
                </c:pt>
                <c:pt idx="1">
                  <c:v>0.25</c:v>
                </c:pt>
              </c:numCache>
            </c:numRef>
          </c:val>
          <c:extLst>
            <c:ext xmlns:c16="http://schemas.microsoft.com/office/drawing/2014/chart" uri="{C3380CC4-5D6E-409C-BE32-E72D297353CC}">
              <c16:uniqueId val="{00000000-677B-4143-B51D-BB7809EF7AEB}"/>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2020'!$B$45:$B$46</c:f>
              <c:strCache>
                <c:ptCount val="2"/>
                <c:pt idx="0">
                  <c:v>Masculino</c:v>
                </c:pt>
                <c:pt idx="1">
                  <c:v>Femenino</c:v>
                </c:pt>
              </c:strCache>
            </c:strRef>
          </c:cat>
          <c:val>
            <c:numRef>
              <c:f>'Egresados 2020'!$D$45:$D$46</c:f>
              <c:numCache>
                <c:formatCode>0%</c:formatCode>
                <c:ptCount val="2"/>
                <c:pt idx="0">
                  <c:v>0</c:v>
                </c:pt>
                <c:pt idx="1">
                  <c:v>1</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2020'!$B$70:$B$72</c:f>
              <c:strCache>
                <c:ptCount val="3"/>
                <c:pt idx="0">
                  <c:v>Casado(a)/unión libre</c:v>
                </c:pt>
                <c:pt idx="1">
                  <c:v>Soltero</c:v>
                </c:pt>
                <c:pt idx="2">
                  <c:v>otro</c:v>
                </c:pt>
              </c:strCache>
            </c:strRef>
          </c:cat>
          <c:val>
            <c:numRef>
              <c:f>'Egresados 2020'!$D$70:$D$72</c:f>
              <c:numCache>
                <c:formatCode>0%</c:formatCode>
                <c:ptCount val="3"/>
                <c:pt idx="0">
                  <c:v>0</c:v>
                </c:pt>
                <c:pt idx="1">
                  <c:v>1</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2020'!$B$96:$B$99</c:f>
              <c:strCache>
                <c:ptCount val="4"/>
                <c:pt idx="0">
                  <c:v>0</c:v>
                </c:pt>
                <c:pt idx="1">
                  <c:v>1</c:v>
                </c:pt>
                <c:pt idx="2">
                  <c:v>2</c:v>
                </c:pt>
                <c:pt idx="3">
                  <c:v>Más de 2</c:v>
                </c:pt>
              </c:strCache>
            </c:strRef>
          </c:cat>
          <c:val>
            <c:numRef>
              <c:f>'Egresados 2020'!$D$96:$D$99</c:f>
              <c:numCache>
                <c:formatCode>0%</c:formatCode>
                <c:ptCount val="4"/>
                <c:pt idx="0">
                  <c:v>1</c:v>
                </c:pt>
                <c:pt idx="1">
                  <c:v>0</c:v>
                </c:pt>
                <c:pt idx="2">
                  <c:v>0</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2020'!$B$134</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c:ext xmlns:c16="http://schemas.microsoft.com/office/drawing/2014/chart" uri="{C3380CC4-5D6E-409C-BE32-E72D297353CC}">
              <c16:uniqueId val="{00000000-413C-46F5-A168-0D94D6023DE8}"/>
            </c:ext>
          </c:extLst>
        </c:ser>
        <c:ser>
          <c:idx val="1"/>
          <c:order val="1"/>
          <c:tx>
            <c:strRef>
              <c:f>'Egresados 2020'!$B$135</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2020'!$C$135:$F$135</c:f>
              <c:numCache>
                <c:formatCode>General</c:formatCode>
                <c:ptCount val="4"/>
                <c:pt idx="2" formatCode="0%">
                  <c:v>1</c:v>
                </c:pt>
              </c:numCache>
            </c:numRef>
          </c:val>
          <c:extLst>
            <c:ext xmlns:c16="http://schemas.microsoft.com/office/drawing/2014/chart" uri="{C3380CC4-5D6E-409C-BE32-E72D297353CC}">
              <c16:uniqueId val="{00000001-413C-46F5-A168-0D94D6023DE8}"/>
            </c:ext>
          </c:extLst>
        </c:ser>
        <c:ser>
          <c:idx val="2"/>
          <c:order val="2"/>
          <c:tx>
            <c:strRef>
              <c:f>'Egresados 2020'!$B$136</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2020'!$C$136:$F$136</c:f>
              <c:numCache>
                <c:formatCode>General</c:formatCode>
                <c:ptCount val="4"/>
                <c:pt idx="2" formatCode="0%">
                  <c:v>0</c:v>
                </c:pt>
              </c:numCache>
            </c:numRef>
          </c:val>
          <c:extLst>
            <c:ext xmlns:c16="http://schemas.microsoft.com/office/drawing/2014/chart" uri="{C3380CC4-5D6E-409C-BE32-E72D297353CC}">
              <c16:uniqueId val="{00000002-413C-46F5-A168-0D94D6023DE8}"/>
            </c:ext>
          </c:extLst>
        </c:ser>
        <c:ser>
          <c:idx val="3"/>
          <c:order val="3"/>
          <c:tx>
            <c:strRef>
              <c:f>'Egresados 2020'!$B$137</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2020'!$C$137:$F$137</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2020'!$B$138</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2020'!$C$138:$F$138</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2020'!$B$139</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2020'!$C$139:$F$139</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2020'!$B$167:$B$168</c:f>
              <c:strCache>
                <c:ptCount val="2"/>
                <c:pt idx="0">
                  <c:v>Si</c:v>
                </c:pt>
                <c:pt idx="1">
                  <c:v>No</c:v>
                </c:pt>
              </c:strCache>
            </c:strRef>
          </c:cat>
          <c:val>
            <c:numRef>
              <c:f>'Egresados 2020'!$E$167:$E$168</c:f>
              <c:numCache>
                <c:formatCode>0%</c:formatCode>
                <c:ptCount val="2"/>
                <c:pt idx="0">
                  <c:v>0</c:v>
                </c:pt>
                <c:pt idx="1">
                  <c:v>1</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2020'!$B$167:$B$168</c15:sqref>
                        </c15:formulaRef>
                      </c:ext>
                    </c:extLst>
                    <c:strCache>
                      <c:ptCount val="2"/>
                      <c:pt idx="0">
                        <c:v>Si</c:v>
                      </c:pt>
                      <c:pt idx="1">
                        <c:v>No</c:v>
                      </c:pt>
                    </c:strCache>
                  </c:strRef>
                </c:cat>
                <c:val>
                  <c:numRef>
                    <c:extLst>
                      <c:ext uri="{02D57815-91ED-43cb-92C2-25804820EDAC}">
                        <c15:formulaRef>
                          <c15:sqref>'Egresados 2020'!$C$167:$C$168</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2020'!$B$187:$B$193</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2020'!$F$187:$F$193</c:f>
              <c:numCache>
                <c:formatCode>0%</c:formatCode>
                <c:ptCount val="7"/>
                <c:pt idx="0">
                  <c:v>0.33333333333333331</c:v>
                </c:pt>
                <c:pt idx="1">
                  <c:v>0.33333333333333331</c:v>
                </c:pt>
                <c:pt idx="2">
                  <c:v>0</c:v>
                </c:pt>
                <c:pt idx="3">
                  <c:v>0</c:v>
                </c:pt>
                <c:pt idx="4">
                  <c:v>0.33333333333333331</c:v>
                </c:pt>
                <c:pt idx="5">
                  <c:v>0</c:v>
                </c:pt>
                <c:pt idx="6">
                  <c:v>0</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2020'!$B$187:$B$193</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2020'!$C$187:$C$193</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2020'!$B$187:$B$193</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2020'!$D$187:$D$193</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2020'!$B$202:$B$205</c:f>
              <c:strCache>
                <c:ptCount val="4"/>
                <c:pt idx="0">
                  <c:v>Excelente</c:v>
                </c:pt>
                <c:pt idx="1">
                  <c:v>Bueno</c:v>
                </c:pt>
                <c:pt idx="2">
                  <c:v>Regular</c:v>
                </c:pt>
                <c:pt idx="3">
                  <c:v>Malo</c:v>
                </c:pt>
              </c:strCache>
            </c:strRef>
          </c:cat>
          <c:val>
            <c:numRef>
              <c:f>'Egresados 2020'!$D$202:$D$205</c:f>
              <c:numCache>
                <c:formatCode>0%</c:formatCode>
                <c:ptCount val="4"/>
                <c:pt idx="0">
                  <c:v>1</c:v>
                </c:pt>
                <c:pt idx="1">
                  <c:v>0</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2020'!$B$219:$B$220</c:f>
              <c:strCache>
                <c:ptCount val="2"/>
                <c:pt idx="0">
                  <c:v>Si</c:v>
                </c:pt>
                <c:pt idx="1">
                  <c:v>No </c:v>
                </c:pt>
              </c:strCache>
            </c:strRef>
          </c:cat>
          <c:val>
            <c:numRef>
              <c:f>'Egresados 2020'!$D$219:$D$220</c:f>
              <c:numCache>
                <c:formatCode>0%</c:formatCode>
                <c:ptCount val="2"/>
                <c:pt idx="0">
                  <c:v>1</c:v>
                </c:pt>
                <c:pt idx="1">
                  <c:v>0</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2020'!$B$232:$B$233</c:f>
              <c:strCache>
                <c:ptCount val="2"/>
                <c:pt idx="0">
                  <c:v>Si</c:v>
                </c:pt>
                <c:pt idx="1">
                  <c:v>No </c:v>
                </c:pt>
              </c:strCache>
            </c:strRef>
          </c:cat>
          <c:val>
            <c:numRef>
              <c:f>'Egresados 2020'!$D$232:$D$233</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[2]Egresados!$F$35:$F$36</c:f>
              <c:strCache>
                <c:ptCount val="2"/>
                <c:pt idx="0">
                  <c:v>Masculino</c:v>
                </c:pt>
                <c:pt idx="1">
                  <c:v>Femenino</c:v>
                </c:pt>
              </c:strCache>
            </c:strRef>
          </c:cat>
          <c:val>
            <c:numRef>
              <c:f>[2]Egresados!$G$35:$G$36</c:f>
              <c:numCache>
                <c:formatCode>General</c:formatCode>
                <c:ptCount val="2"/>
                <c:pt idx="0">
                  <c:v>0.25</c:v>
                </c:pt>
                <c:pt idx="1">
                  <c:v>0.75</c:v>
                </c:pt>
              </c:numCache>
            </c:numRef>
          </c:val>
          <c:extLst>
            <c:ext xmlns:c16="http://schemas.microsoft.com/office/drawing/2014/chart" uri="{C3380CC4-5D6E-409C-BE32-E72D297353CC}">
              <c16:uniqueId val="{00000000-4DB7-4B49-B6ED-958358406D21}"/>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2020'!$B$243:$B$247</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2020'!$E$243:$E$247</c:f>
              <c:numCache>
                <c:formatCode>0%</c:formatCode>
                <c:ptCount val="5"/>
                <c:pt idx="0">
                  <c:v>0</c:v>
                </c:pt>
                <c:pt idx="1">
                  <c:v>0</c:v>
                </c:pt>
                <c:pt idx="2">
                  <c:v>0</c:v>
                </c:pt>
                <c:pt idx="3">
                  <c:v>0.5</c:v>
                </c:pt>
                <c:pt idx="4">
                  <c:v>0.5</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2020'!$F$243:$F$247</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[2]Egresados!$F$86:$F$89</c:f>
              <c:strCache>
                <c:ptCount val="4"/>
                <c:pt idx="0">
                  <c:v>0</c:v>
                </c:pt>
                <c:pt idx="1">
                  <c:v>1</c:v>
                </c:pt>
                <c:pt idx="2">
                  <c:v>2</c:v>
                </c:pt>
                <c:pt idx="3">
                  <c:v>Más de 2</c:v>
                </c:pt>
              </c:strCache>
            </c:strRef>
          </c:cat>
          <c:val>
            <c:numRef>
              <c:f>[2]Egresados!$G$86:$G$89</c:f>
              <c:numCache>
                <c:formatCode>General</c:formatCode>
                <c:ptCount val="4"/>
                <c:pt idx="0">
                  <c:v>0.66666666666666663</c:v>
                </c:pt>
                <c:pt idx="1">
                  <c:v>8.3333333333333329E-2</c:v>
                </c:pt>
                <c:pt idx="2">
                  <c:v>0.16666666666666666</c:v>
                </c:pt>
                <c:pt idx="3">
                  <c:v>8.3333333333333329E-2</c:v>
                </c:pt>
              </c:numCache>
            </c:numRef>
          </c:val>
          <c:extLst>
            <c:ext xmlns:c16="http://schemas.microsoft.com/office/drawing/2014/chart" uri="{C3380CC4-5D6E-409C-BE32-E72D297353CC}">
              <c16:uniqueId val="{00000000-6A40-49D6-9736-A20663BF195C}"/>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[2]Egresados!$C$123:$C$128</c:f>
              <c:numCache>
                <c:formatCode>General</c:formatCode>
                <c:ptCount val="6"/>
              </c:numCache>
            </c:numRef>
          </c:val>
          <c:extLst>
            <c:ext xmlns:c16="http://schemas.microsoft.com/office/drawing/2014/chart" uri="{C3380CC4-5D6E-409C-BE32-E72D297353CC}">
              <c16:uniqueId val="{00000000-ECD1-474E-98A3-2D0F0C7C9153}"/>
            </c:ext>
          </c:extLst>
        </c:ser>
        <c:ser>
          <c:idx val="1"/>
          <c:order val="1"/>
          <c:invertIfNegative val="0"/>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[2]Egresados!$D$123:$D$128</c:f>
              <c:numCache>
                <c:formatCode>General</c:formatCode>
                <c:ptCount val="6"/>
              </c:numCache>
            </c:numRef>
          </c:val>
          <c:extLst>
            <c:ext xmlns:c16="http://schemas.microsoft.com/office/drawing/2014/chart" uri="{C3380CC4-5D6E-409C-BE32-E72D297353CC}">
              <c16:uniqueId val="{00000001-ECD1-474E-98A3-2D0F0C7C9153}"/>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[2]Egresados!$E$123:$E$128</c:f>
              <c:numCache>
                <c:formatCode>General</c:formatCode>
                <c:ptCount val="6"/>
                <c:pt idx="0">
                  <c:v>0.83333333333333337</c:v>
                </c:pt>
                <c:pt idx="1">
                  <c:v>8.3333333333333329E-2</c:v>
                </c:pt>
                <c:pt idx="2">
                  <c:v>8.3333333333333329E-2</c:v>
                </c:pt>
                <c:pt idx="3">
                  <c:v>0</c:v>
                </c:pt>
                <c:pt idx="4">
                  <c:v>0</c:v>
                </c:pt>
                <c:pt idx="5">
                  <c:v>0</c:v>
                </c:pt>
              </c:numCache>
            </c:numRef>
          </c:val>
          <c:extLst>
            <c:ext xmlns:c16="http://schemas.microsoft.com/office/drawing/2014/chart" uri="{C3380CC4-5D6E-409C-BE32-E72D297353CC}">
              <c16:uniqueId val="{00000002-ECD1-474E-98A3-2D0F0C7C9153}"/>
            </c:ext>
          </c:extLst>
        </c:ser>
        <c:ser>
          <c:idx val="3"/>
          <c:order val="3"/>
          <c:invertIfNegative val="0"/>
          <c:cat>
            <c:strRef>
              <c:f>[2]Egresados!$B$123:$B$128</c:f>
              <c:strCache>
                <c:ptCount val="6"/>
                <c:pt idx="0">
                  <c:v>Trabajando</c:v>
                </c:pt>
                <c:pt idx="1">
                  <c:v>Buscando trabajo</c:v>
                </c:pt>
                <c:pt idx="2">
                  <c:v>Estudiando</c:v>
                </c:pt>
                <c:pt idx="3">
                  <c:v>Oficios del hogar</c:v>
                </c:pt>
                <c:pt idx="4">
                  <c:v>Incapacitado </c:v>
                </c:pt>
                <c:pt idx="5">
                  <c:v>Otra actividad</c:v>
                </c:pt>
              </c:strCache>
            </c:strRef>
          </c:cat>
          <c:val>
            <c:numRef>
              <c:f>[2]Egresados!$F$123:$F$128</c:f>
              <c:numCache>
                <c:formatCode>General</c:formatCode>
                <c:ptCount val="6"/>
              </c:numCache>
            </c:numRef>
          </c:val>
          <c:extLst>
            <c:ext xmlns:c16="http://schemas.microsoft.com/office/drawing/2014/chart" uri="{C3380CC4-5D6E-409C-BE32-E72D297353CC}">
              <c16:uniqueId val="{00000003-ECD1-474E-98A3-2D0F0C7C9153}"/>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[2]Egresados!$I$123:$I$125</c:f>
              <c:numCache>
                <c:formatCode>General</c:formatCode>
                <c:ptCount val="3"/>
              </c:numCache>
            </c:numRef>
          </c:val>
          <c:extLst>
            <c:ext xmlns:c16="http://schemas.microsoft.com/office/drawing/2014/chart" uri="{C3380CC4-5D6E-409C-BE32-E72D297353CC}">
              <c16:uniqueId val="{00000000-3D8E-42F7-ADEA-F3981B3EEF15}"/>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[2]Egresados!$J$123:$J$125</c:f>
              <c:numCache>
                <c:formatCode>General</c:formatCode>
                <c:ptCount val="3"/>
              </c:numCache>
            </c:numRef>
          </c:val>
          <c:extLst>
            <c:ext xmlns:c16="http://schemas.microsoft.com/office/drawing/2014/chart" uri="{C3380CC4-5D6E-409C-BE32-E72D297353CC}">
              <c16:uniqueId val="{00000001-3D8E-42F7-ADEA-F3981B3EEF15}"/>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[2]Egresados!$K$123:$K$125</c:f>
              <c:numCache>
                <c:formatCode>General</c:formatCode>
                <c:ptCount val="3"/>
                <c:pt idx="0">
                  <c:v>0.5</c:v>
                </c:pt>
                <c:pt idx="1">
                  <c:v>8.3333333333333329E-2</c:v>
                </c:pt>
                <c:pt idx="2">
                  <c:v>0.41666666666666669</c:v>
                </c:pt>
              </c:numCache>
            </c:numRef>
          </c:val>
          <c:extLst>
            <c:ext xmlns:c16="http://schemas.microsoft.com/office/drawing/2014/chart" uri="{C3380CC4-5D6E-409C-BE32-E72D297353CC}">
              <c16:uniqueId val="{00000002-3D8E-42F7-ADEA-F3981B3EEF15}"/>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[2]Egresados!$H$123:$H$125</c:f>
              <c:strCache>
                <c:ptCount val="3"/>
                <c:pt idx="0">
                  <c:v>Si</c:v>
                </c:pt>
                <c:pt idx="1">
                  <c:v>no </c:v>
                </c:pt>
                <c:pt idx="2">
                  <c:v>no respondio </c:v>
                </c:pt>
              </c:strCache>
            </c:strRef>
          </c:cat>
          <c:val>
            <c:numRef>
              <c:f>[2]Egresados!$L$123:$L$125</c:f>
              <c:numCache>
                <c:formatCode>General</c:formatCode>
                <c:ptCount val="3"/>
              </c:numCache>
            </c:numRef>
          </c:val>
          <c:extLst>
            <c:ext xmlns:c16="http://schemas.microsoft.com/office/drawing/2014/chart" uri="{C3380CC4-5D6E-409C-BE32-E72D297353CC}">
              <c16:uniqueId val="{00000003-3D8E-42F7-ADEA-F3981B3EEF15}"/>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F751-4A46-9CB3-0D9649DCEFDF}"/>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[2]Egresados!$B$167:$B$169</c:f>
              <c:strCache>
                <c:ptCount val="3"/>
                <c:pt idx="0">
                  <c:v>Educación</c:v>
                </c:pt>
                <c:pt idx="1">
                  <c:v>Otras Actividades de Servicios Comunitarios, Sociales y Personales</c:v>
                </c:pt>
                <c:pt idx="2">
                  <c:v>Servicios Sociales y de Salud</c:v>
                </c:pt>
              </c:strCache>
            </c:strRef>
          </c:cat>
          <c:val>
            <c:numRef>
              <c:f>[2]Egresados!$D$167:$D$169</c:f>
              <c:numCache>
                <c:formatCode>General</c:formatCode>
                <c:ptCount val="3"/>
                <c:pt idx="0">
                  <c:v>0.41666666666666669</c:v>
                </c:pt>
                <c:pt idx="1">
                  <c:v>8.3333333333333329E-2</c:v>
                </c:pt>
                <c:pt idx="2">
                  <c:v>8.3333333333333329E-2</c:v>
                </c:pt>
              </c:numCache>
            </c:numRef>
          </c:val>
          <c:extLst>
            <c:ext xmlns:c16="http://schemas.microsoft.com/office/drawing/2014/chart" uri="{C3380CC4-5D6E-409C-BE32-E72D297353CC}">
              <c16:uniqueId val="{00000001-F751-4A46-9CB3-0D9649DCEFDF}"/>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[2]Egresados!$E$195:$E$196</c:f>
              <c:numCache>
                <c:formatCode>General</c:formatCode>
                <c:ptCount val="2"/>
                <c:pt idx="0">
                  <c:v>0.5</c:v>
                </c:pt>
                <c:pt idx="1">
                  <c:v>0.5</c:v>
                </c:pt>
              </c:numCache>
            </c:numRef>
          </c:val>
          <c:extLst>
            <c:ext xmlns:c16="http://schemas.microsoft.com/office/drawing/2014/chart" uri="{C3380CC4-5D6E-409C-BE32-E72D297353CC}">
              <c16:uniqueId val="{00000000-B435-49C9-8BE3-D0C7D1826C2F}"/>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8847767377095479"/>
          <c:y val="0.4463174394867308"/>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[2]Egresados!$F$231:$F$232</c:f>
              <c:numCache>
                <c:formatCode>General</c:formatCode>
                <c:ptCount val="2"/>
                <c:pt idx="0">
                  <c:v>0.58333333333333337</c:v>
                </c:pt>
                <c:pt idx="1">
                  <c:v>0.41666666666666669</c:v>
                </c:pt>
              </c:numCache>
            </c:numRef>
          </c:val>
          <c:extLst>
            <c:ext xmlns:c16="http://schemas.microsoft.com/office/drawing/2014/chart" uri="{C3380CC4-5D6E-409C-BE32-E72D297353CC}">
              <c16:uniqueId val="{00000000-6DB3-46C0-9D16-3FD16C7FC21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0912331164083939"/>
          <c:y val="0.53503339926111126"/>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[2]Egresados!$C$287:$C$291</c:f>
              <c:numCache>
                <c:formatCode>General</c:formatCode>
                <c:ptCount val="5"/>
                <c:pt idx="0">
                  <c:v>0</c:v>
                </c:pt>
                <c:pt idx="1">
                  <c:v>0</c:v>
                </c:pt>
                <c:pt idx="2">
                  <c:v>0.25</c:v>
                </c:pt>
                <c:pt idx="3">
                  <c:v>0.33333333333333331</c:v>
                </c:pt>
                <c:pt idx="4">
                  <c:v>0.41666666666666669</c:v>
                </c:pt>
              </c:numCache>
            </c:numRef>
          </c:val>
          <c:extLst>
            <c:ext xmlns:c16="http://schemas.microsoft.com/office/drawing/2014/chart" uri="{C3380CC4-5D6E-409C-BE32-E72D297353CC}">
              <c16:uniqueId val="{00000000-3BA7-4016-A043-F71794AC7AAB}"/>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8</xdr:row>
      <xdr:rowOff>178594</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Migraciones Internacionales</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D87BCA6B-07F9-40F5-A4F6-7E4587B412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3A71C904-5B12-42C5-990E-0888A77AA1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575910BA-322C-494F-AEF9-D7C48AFEFD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FB315F8F-BA1F-4FFB-9FA8-F0BE582FE3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C3FECC35-98EB-4D0C-834A-5826AEC049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2D82DA51-7D86-474F-A3DB-E72F5BFF91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03FB0439-17A2-449A-9278-1BDBCC2C9A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174</xdr:row>
      <xdr:rowOff>19050</xdr:rowOff>
    </xdr:from>
    <xdr:to>
      <xdr:col>4</xdr:col>
      <xdr:colOff>1670050</xdr:colOff>
      <xdr:row>188</xdr:row>
      <xdr:rowOff>95250</xdr:rowOff>
    </xdr:to>
    <xdr:graphicFrame macro="">
      <xdr:nvGraphicFramePr>
        <xdr:cNvPr id="9" name="16 Gráfico">
          <a:extLst>
            <a:ext uri="{FF2B5EF4-FFF2-40B4-BE49-F238E27FC236}">
              <a16:creationId xmlns:a16="http://schemas.microsoft.com/office/drawing/2014/main" id="{D5DB9301-2B4E-4F66-9ABA-9E26558977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192</xdr:row>
      <xdr:rowOff>57150</xdr:rowOff>
    </xdr:from>
    <xdr:to>
      <xdr:col>11</xdr:col>
      <xdr:colOff>222250</xdr:colOff>
      <xdr:row>203</xdr:row>
      <xdr:rowOff>19050</xdr:rowOff>
    </xdr:to>
    <xdr:graphicFrame macro="">
      <xdr:nvGraphicFramePr>
        <xdr:cNvPr id="10" name="17 Gráfico">
          <a:extLst>
            <a:ext uri="{FF2B5EF4-FFF2-40B4-BE49-F238E27FC236}">
              <a16:creationId xmlns:a16="http://schemas.microsoft.com/office/drawing/2014/main" id="{1598BFF1-8AEC-4F27-974F-378DAB68AE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466725</xdr:colOff>
      <xdr:row>234</xdr:row>
      <xdr:rowOff>158750</xdr:rowOff>
    </xdr:from>
    <xdr:to>
      <xdr:col>5</xdr:col>
      <xdr:colOff>219075</xdr:colOff>
      <xdr:row>248</xdr:row>
      <xdr:rowOff>171450</xdr:rowOff>
    </xdr:to>
    <xdr:graphicFrame macro="">
      <xdr:nvGraphicFramePr>
        <xdr:cNvPr id="11" name="19 Gráfico">
          <a:extLst>
            <a:ext uri="{FF2B5EF4-FFF2-40B4-BE49-F238E27FC236}">
              <a16:creationId xmlns:a16="http://schemas.microsoft.com/office/drawing/2014/main" id="{D27B8A1E-99F4-44E3-A730-4673DD0D99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277</xdr:row>
      <xdr:rowOff>165100</xdr:rowOff>
    </xdr:from>
    <xdr:to>
      <xdr:col>9</xdr:col>
      <xdr:colOff>622300</xdr:colOff>
      <xdr:row>292</xdr:row>
      <xdr:rowOff>57150</xdr:rowOff>
    </xdr:to>
    <xdr:graphicFrame macro="">
      <xdr:nvGraphicFramePr>
        <xdr:cNvPr id="12" name="21 Gráfico">
          <a:extLst>
            <a:ext uri="{FF2B5EF4-FFF2-40B4-BE49-F238E27FC236}">
              <a16:creationId xmlns:a16="http://schemas.microsoft.com/office/drawing/2014/main" id="{EDFF17FD-8377-4D21-AB4A-DB920C32D7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304</xdr:row>
      <xdr:rowOff>19050</xdr:rowOff>
    </xdr:from>
    <xdr:to>
      <xdr:col>8</xdr:col>
      <xdr:colOff>590550</xdr:colOff>
      <xdr:row>318</xdr:row>
      <xdr:rowOff>95250</xdr:rowOff>
    </xdr:to>
    <xdr:graphicFrame macro="">
      <xdr:nvGraphicFramePr>
        <xdr:cNvPr id="13" name="22 Gráfico">
          <a:extLst>
            <a:ext uri="{FF2B5EF4-FFF2-40B4-BE49-F238E27FC236}">
              <a16:creationId xmlns:a16="http://schemas.microsoft.com/office/drawing/2014/main" id="{18D104A8-B362-4A01-BE49-322E598F1F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9E5B184F-26FB-4077-9B19-747EC33A0E3B}"/>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15</xdr:row>
      <xdr:rowOff>0</xdr:rowOff>
    </xdr:from>
    <xdr:to>
      <xdr:col>6</xdr:col>
      <xdr:colOff>75113</xdr:colOff>
      <xdr:row>27</xdr:row>
      <xdr:rowOff>1199714</xdr:rowOff>
    </xdr:to>
    <xdr:pic>
      <xdr:nvPicPr>
        <xdr:cNvPr id="15" name="Imagen 14">
          <a:extLst>
            <a:ext uri="{FF2B5EF4-FFF2-40B4-BE49-F238E27FC236}">
              <a16:creationId xmlns:a16="http://schemas.microsoft.com/office/drawing/2014/main" id="{3840EFD0-7ED1-4034-8527-53F459F67E6B}"/>
            </a:ext>
          </a:extLst>
        </xdr:cNvPr>
        <xdr:cNvPicPr>
          <a:picLocks noChangeAspect="1"/>
        </xdr:cNvPicPr>
      </xdr:nvPicPr>
      <xdr:blipFill>
        <a:blip xmlns:r="http://schemas.openxmlformats.org/officeDocument/2006/relationships" r:embed="rId14"/>
        <a:stretch>
          <a:fillRect/>
        </a:stretch>
      </xdr:blipFill>
      <xdr:spPr>
        <a:xfrm>
          <a:off x="762000" y="3171825"/>
          <a:ext cx="8695238" cy="348571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0.80145</cdr:x>
      <cdr:y>0.4375</cdr:y>
    </cdr:from>
    <cdr:to>
      <cdr:x>0.83354</cdr:x>
      <cdr:y>0.55208</cdr:y>
    </cdr:to>
    <cdr:sp macro="" textlink="">
      <cdr:nvSpPr>
        <cdr:cNvPr id="2" name="CuadroTexto 1"/>
        <cdr:cNvSpPr txBox="1"/>
      </cdr:nvSpPr>
      <cdr:spPr>
        <a:xfrm xmlns:a="http://schemas.openxmlformats.org/drawingml/2006/main">
          <a:off x="8086725" y="1200150"/>
          <a:ext cx="323850" cy="3143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0.80145</cdr:x>
      <cdr:y>0.51389</cdr:y>
    </cdr:from>
    <cdr:to>
      <cdr:x>0.8477</cdr:x>
      <cdr:y>0.60069</cdr:y>
    </cdr:to>
    <cdr:sp macro="" textlink="">
      <cdr:nvSpPr>
        <cdr:cNvPr id="3" name="CuadroTexto 2"/>
        <cdr:cNvSpPr txBox="1"/>
      </cdr:nvSpPr>
      <cdr:spPr>
        <a:xfrm xmlns:a="http://schemas.openxmlformats.org/drawingml/2006/main">
          <a:off x="8086725" y="1409700"/>
          <a:ext cx="466725"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0.80334</cdr:x>
      <cdr:y>0.52431</cdr:y>
    </cdr:from>
    <cdr:to>
      <cdr:x>0.84015</cdr:x>
      <cdr:y>0.60764</cdr:y>
    </cdr:to>
    <cdr:sp macro="" textlink="">
      <cdr:nvSpPr>
        <cdr:cNvPr id="4" name="CuadroTexto 3"/>
        <cdr:cNvSpPr txBox="1"/>
      </cdr:nvSpPr>
      <cdr:spPr>
        <a:xfrm xmlns:a="http://schemas.openxmlformats.org/drawingml/2006/main">
          <a:off x="8105775" y="1438275"/>
          <a:ext cx="371475"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0.83562</cdr:x>
      <cdr:y>0.52725</cdr:y>
    </cdr:from>
    <cdr:to>
      <cdr:x>0.88128</cdr:x>
      <cdr:y>0.61256</cdr:y>
    </cdr:to>
    <cdr:sp macro="" textlink="">
      <cdr:nvSpPr>
        <cdr:cNvPr id="2" name="CuadroTexto 1"/>
        <cdr:cNvSpPr txBox="1"/>
      </cdr:nvSpPr>
      <cdr:spPr>
        <a:xfrm xmlns:a="http://schemas.openxmlformats.org/drawingml/2006/main">
          <a:off x="5229225" y="1412875"/>
          <a:ext cx="285750"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0.83257</cdr:x>
      <cdr:y>0.61611</cdr:y>
    </cdr:from>
    <cdr:to>
      <cdr:x>0.8965</cdr:x>
      <cdr:y>0.70853</cdr:y>
    </cdr:to>
    <cdr:sp macro="" textlink="">
      <cdr:nvSpPr>
        <cdr:cNvPr id="3" name="CuadroTexto 2"/>
        <cdr:cNvSpPr txBox="1"/>
      </cdr:nvSpPr>
      <cdr:spPr>
        <a:xfrm xmlns:a="http://schemas.openxmlformats.org/drawingml/2006/main">
          <a:off x="5210175" y="1651000"/>
          <a:ext cx="400050"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48</xdr:row>
      <xdr:rowOff>42862</xdr:rowOff>
    </xdr:from>
    <xdr:to>
      <xdr:col>5</xdr:col>
      <xdr:colOff>128587</xdr:colOff>
      <xdr:row>62</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74</xdr:row>
      <xdr:rowOff>52387</xdr:rowOff>
    </xdr:from>
    <xdr:to>
      <xdr:col>5</xdr:col>
      <xdr:colOff>314325</xdr:colOff>
      <xdr:row>88</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101</xdr:row>
      <xdr:rowOff>52387</xdr:rowOff>
    </xdr:from>
    <xdr:to>
      <xdr:col>5</xdr:col>
      <xdr:colOff>19050</xdr:colOff>
      <xdr:row>115</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140</xdr:row>
      <xdr:rowOff>100012</xdr:rowOff>
    </xdr:from>
    <xdr:to>
      <xdr:col>5</xdr:col>
      <xdr:colOff>685800</xdr:colOff>
      <xdr:row>156</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164</xdr:row>
      <xdr:rowOff>90487</xdr:rowOff>
    </xdr:from>
    <xdr:to>
      <xdr:col>7</xdr:col>
      <xdr:colOff>209550</xdr:colOff>
      <xdr:row>175</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182</xdr:row>
      <xdr:rowOff>71437</xdr:rowOff>
    </xdr:from>
    <xdr:to>
      <xdr:col>8</xdr:col>
      <xdr:colOff>409575</xdr:colOff>
      <xdr:row>197</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198</xdr:row>
      <xdr:rowOff>185737</xdr:rowOff>
    </xdr:from>
    <xdr:to>
      <xdr:col>6</xdr:col>
      <xdr:colOff>1181100</xdr:colOff>
      <xdr:row>211</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213</xdr:row>
      <xdr:rowOff>176212</xdr:rowOff>
    </xdr:from>
    <xdr:to>
      <xdr:col>6</xdr:col>
      <xdr:colOff>638175</xdr:colOff>
      <xdr:row>225</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227</xdr:row>
      <xdr:rowOff>42862</xdr:rowOff>
    </xdr:from>
    <xdr:to>
      <xdr:col>6</xdr:col>
      <xdr:colOff>1323975</xdr:colOff>
      <xdr:row>238</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240</xdr:row>
      <xdr:rowOff>90487</xdr:rowOff>
    </xdr:from>
    <xdr:to>
      <xdr:col>8</xdr:col>
      <xdr:colOff>485775</xdr:colOff>
      <xdr:row>249</xdr:row>
      <xdr:rowOff>0</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714375</xdr:colOff>
      <xdr:row>14</xdr:row>
      <xdr:rowOff>66675</xdr:rowOff>
    </xdr:from>
    <xdr:to>
      <xdr:col>5</xdr:col>
      <xdr:colOff>1600200</xdr:colOff>
      <xdr:row>31</xdr:row>
      <xdr:rowOff>161925</xdr:rowOff>
    </xdr:to>
    <xdr:pic>
      <xdr:nvPicPr>
        <xdr:cNvPr id="4" name="Imagen 3">
          <a:extLst>
            <a:ext uri="{FF2B5EF4-FFF2-40B4-BE49-F238E27FC236}">
              <a16:creationId xmlns:a16="http://schemas.microsoft.com/office/drawing/2014/main" id="{99EECC1A-8920-4746-A3BE-C8D028F59265}"/>
            </a:ext>
          </a:extLst>
        </xdr:cNvPr>
        <xdr:cNvPicPr>
          <a:picLocks noChangeAspect="1"/>
        </xdr:cNvPicPr>
      </xdr:nvPicPr>
      <xdr:blipFill>
        <a:blip xmlns:r="http://schemas.openxmlformats.org/officeDocument/2006/relationships" r:embed="rId14"/>
        <a:stretch>
          <a:fillRect/>
        </a:stretch>
      </xdr:blipFill>
      <xdr:spPr>
        <a:xfrm>
          <a:off x="714375" y="3048000"/>
          <a:ext cx="8334375" cy="3333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Migraciones Internacionales</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Migraciones Internacionales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Maestr&#237;a%20en%20Educaci&#243;n/Maestr&#237;a%20en%20Educaci&#243;n%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estr&#237;a%20en%20Migraciones%20Internacionale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5">
          <cell r="F35" t="str">
            <v>Masculino</v>
          </cell>
          <cell r="G35">
            <v>0.32830188679245281</v>
          </cell>
        </row>
        <row r="36">
          <cell r="F36" t="str">
            <v>Femenino</v>
          </cell>
          <cell r="G36">
            <v>0.67169811320754713</v>
          </cell>
        </row>
        <row r="60">
          <cell r="F60" t="str">
            <v>Casado(a)/unión libre</v>
          </cell>
          <cell r="G60">
            <v>0.52830188679245282</v>
          </cell>
        </row>
        <row r="61">
          <cell r="F61" t="str">
            <v>Soltero</v>
          </cell>
          <cell r="G61">
            <v>0.38867924528301889</v>
          </cell>
        </row>
        <row r="62">
          <cell r="F62" t="str">
            <v>Otro</v>
          </cell>
          <cell r="G62">
            <v>8.3018867924528297E-2</v>
          </cell>
        </row>
        <row r="86">
          <cell r="F86">
            <v>0</v>
          </cell>
          <cell r="G86">
            <v>0.36603773584905658</v>
          </cell>
        </row>
        <row r="87">
          <cell r="F87">
            <v>1</v>
          </cell>
          <cell r="G87">
            <v>0.34339622641509432</v>
          </cell>
        </row>
        <row r="88">
          <cell r="F88">
            <v>2</v>
          </cell>
          <cell r="G88">
            <v>0.24150943396226415</v>
          </cell>
        </row>
        <row r="89">
          <cell r="F89" t="str">
            <v>Más de 2</v>
          </cell>
          <cell r="G89">
            <v>4.9056603773584909E-2</v>
          </cell>
        </row>
        <row r="123">
          <cell r="B123" t="str">
            <v>Trabajando</v>
          </cell>
          <cell r="C123"/>
          <cell r="D123"/>
          <cell r="E123">
            <v>0.94716981132075473</v>
          </cell>
          <cell r="F123"/>
          <cell r="H123" t="str">
            <v>Si</v>
          </cell>
          <cell r="I123"/>
          <cell r="J123"/>
          <cell r="K123">
            <v>0.91698113207547172</v>
          </cell>
          <cell r="L123"/>
        </row>
        <row r="124">
          <cell r="B124" t="str">
            <v>Buscando trabajo</v>
          </cell>
          <cell r="C124"/>
          <cell r="D124"/>
          <cell r="E124">
            <v>2.2641509433962263E-2</v>
          </cell>
          <cell r="F124"/>
          <cell r="H124" t="str">
            <v xml:space="preserve">no </v>
          </cell>
          <cell r="I124"/>
          <cell r="J124"/>
          <cell r="K124">
            <v>1.1320754716981131E-2</v>
          </cell>
          <cell r="L124"/>
        </row>
        <row r="125">
          <cell r="B125" t="str">
            <v>Estudiando</v>
          </cell>
          <cell r="C125"/>
          <cell r="D125"/>
          <cell r="E125">
            <v>3.0188679245283019E-2</v>
          </cell>
          <cell r="F125"/>
          <cell r="H125" t="str">
            <v xml:space="preserve">no respondio </v>
          </cell>
          <cell r="I125"/>
          <cell r="J125"/>
          <cell r="K125">
            <v>7.1698113207547168E-2</v>
          </cell>
          <cell r="L125"/>
        </row>
        <row r="126">
          <cell r="B126" t="str">
            <v>Oficios del hogar</v>
          </cell>
          <cell r="C126"/>
          <cell r="D126"/>
          <cell r="E126">
            <v>0</v>
          </cell>
          <cell r="F126"/>
        </row>
        <row r="127">
          <cell r="B127" t="str">
            <v xml:space="preserve">Incapacitado </v>
          </cell>
          <cell r="C127"/>
          <cell r="D127"/>
          <cell r="E127">
            <v>0</v>
          </cell>
          <cell r="F127"/>
        </row>
        <row r="128">
          <cell r="B128" t="str">
            <v>Otra actividad</v>
          </cell>
          <cell r="C128"/>
          <cell r="D128"/>
          <cell r="E128">
            <v>0</v>
          </cell>
          <cell r="F128"/>
        </row>
        <row r="420">
          <cell r="B420" t="str">
            <v>Administración Pública y Defensa; Seguridad Social de Afiliación Obligatoria</v>
          </cell>
          <cell r="D420">
            <v>3.7735849056603774E-3</v>
          </cell>
        </row>
        <row r="421">
          <cell r="B421" t="str">
            <v>Agricultura, ganadería, Caza y Silvicultura</v>
          </cell>
          <cell r="D421">
            <v>1.509433962264151E-2</v>
          </cell>
        </row>
        <row r="422">
          <cell r="B422" t="str">
            <v>Educación</v>
          </cell>
          <cell r="D422">
            <v>0.90188679245283021</v>
          </cell>
        </row>
        <row r="423">
          <cell r="B423" t="str">
            <v>Servicios Sociales y de Salud</v>
          </cell>
          <cell r="D423">
            <v>3.7735849056603774E-3</v>
          </cell>
        </row>
        <row r="424">
          <cell r="B424" t="str">
            <v>Suministros de Electricidad, Gas y Agua</v>
          </cell>
          <cell r="D424">
            <v>3.7735849056603774E-3</v>
          </cell>
        </row>
        <row r="450">
          <cell r="E450">
            <v>0.2339622641509434</v>
          </cell>
        </row>
        <row r="451">
          <cell r="E451">
            <v>0.76603773584905666</v>
          </cell>
        </row>
        <row r="486">
          <cell r="F486">
            <v>0.75094339622641515</v>
          </cell>
        </row>
        <row r="487">
          <cell r="F487">
            <v>0.24905660377358491</v>
          </cell>
        </row>
        <row r="542">
          <cell r="C542">
            <v>0</v>
          </cell>
        </row>
        <row r="543">
          <cell r="C543">
            <v>0</v>
          </cell>
        </row>
        <row r="544">
          <cell r="C544">
            <v>0.10943396226415095</v>
          </cell>
        </row>
        <row r="545">
          <cell r="C545">
            <v>0.31698113207547168</v>
          </cell>
        </row>
        <row r="546">
          <cell r="C546">
            <v>0.57358490566037734</v>
          </cell>
        </row>
        <row r="566">
          <cell r="B566" t="str">
            <v>Si</v>
          </cell>
          <cell r="C566">
            <v>0.85283018867924532</v>
          </cell>
        </row>
        <row r="567">
          <cell r="B567" t="str">
            <v>No</v>
          </cell>
          <cell r="C567">
            <v>0.14716981132075471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0.25</v>
          </cell>
        </row>
        <row r="36">
          <cell r="F36" t="str">
            <v>Femenino</v>
          </cell>
          <cell r="G36">
            <v>0.75</v>
          </cell>
        </row>
        <row r="60">
          <cell r="F60" t="str">
            <v>Casado(a)/unión libre</v>
          </cell>
          <cell r="G60">
            <v>0.5</v>
          </cell>
        </row>
        <row r="61">
          <cell r="F61" t="str">
            <v>Soltero</v>
          </cell>
          <cell r="G61">
            <v>0.5</v>
          </cell>
        </row>
        <row r="62">
          <cell r="F62" t="str">
            <v>Otro</v>
          </cell>
          <cell r="G62">
            <v>0</v>
          </cell>
        </row>
        <row r="86">
          <cell r="F86">
            <v>0</v>
          </cell>
          <cell r="G86">
            <v>0.66666666666666663</v>
          </cell>
        </row>
        <row r="87">
          <cell r="F87">
            <v>1</v>
          </cell>
          <cell r="G87">
            <v>8.3333333333333329E-2</v>
          </cell>
        </row>
        <row r="88">
          <cell r="F88">
            <v>2</v>
          </cell>
          <cell r="G88">
            <v>0.16666666666666666</v>
          </cell>
        </row>
        <row r="89">
          <cell r="F89" t="str">
            <v>Más de 2</v>
          </cell>
          <cell r="G89">
            <v>8.3333333333333329E-2</v>
          </cell>
        </row>
        <row r="123">
          <cell r="B123" t="str">
            <v>Trabajando</v>
          </cell>
          <cell r="E123">
            <v>0.83333333333333337</v>
          </cell>
          <cell r="H123" t="str">
            <v>Si</v>
          </cell>
          <cell r="K123">
            <v>0.5</v>
          </cell>
        </row>
        <row r="124">
          <cell r="B124" t="str">
            <v>Buscando trabajo</v>
          </cell>
          <cell r="E124">
            <v>8.3333333333333329E-2</v>
          </cell>
          <cell r="H124" t="str">
            <v xml:space="preserve">no </v>
          </cell>
          <cell r="K124">
            <v>8.3333333333333329E-2</v>
          </cell>
        </row>
        <row r="125">
          <cell r="B125" t="str">
            <v>Estudiando</v>
          </cell>
          <cell r="E125">
            <v>8.3333333333333329E-2</v>
          </cell>
          <cell r="H125" t="str">
            <v xml:space="preserve">no respondio </v>
          </cell>
          <cell r="K125">
            <v>0.41666666666666669</v>
          </cell>
        </row>
        <row r="126">
          <cell r="B126" t="str">
            <v>Oficios del hogar</v>
          </cell>
          <cell r="E126">
            <v>0</v>
          </cell>
        </row>
        <row r="127">
          <cell r="B127" t="str">
            <v xml:space="preserve">Incapacitado </v>
          </cell>
          <cell r="E127">
            <v>0</v>
          </cell>
        </row>
        <row r="128">
          <cell r="B128" t="str">
            <v>Otra actividad</v>
          </cell>
          <cell r="E128">
            <v>0</v>
          </cell>
        </row>
        <row r="167">
          <cell r="B167" t="str">
            <v>Educación</v>
          </cell>
          <cell r="D167">
            <v>0.41666666666666669</v>
          </cell>
        </row>
        <row r="168">
          <cell r="B168" t="str">
            <v>Otras Actividades de Servicios Comunitarios, Sociales y Personales</v>
          </cell>
          <cell r="D168">
            <v>8.3333333333333329E-2</v>
          </cell>
        </row>
        <row r="169">
          <cell r="B169" t="str">
            <v>Servicios Sociales y de Salud</v>
          </cell>
          <cell r="D169">
            <v>8.3333333333333329E-2</v>
          </cell>
        </row>
        <row r="195">
          <cell r="E195">
            <v>0.5</v>
          </cell>
        </row>
        <row r="196">
          <cell r="E196">
            <v>0.5</v>
          </cell>
        </row>
        <row r="231">
          <cell r="F231">
            <v>0.58333333333333337</v>
          </cell>
        </row>
        <row r="232">
          <cell r="F232">
            <v>0.41666666666666669</v>
          </cell>
        </row>
        <row r="287">
          <cell r="C287">
            <v>0</v>
          </cell>
        </row>
        <row r="288">
          <cell r="C288">
            <v>0</v>
          </cell>
        </row>
        <row r="289">
          <cell r="C289">
            <v>0.25</v>
          </cell>
        </row>
        <row r="290">
          <cell r="C290">
            <v>0.33333333333333331</v>
          </cell>
        </row>
        <row r="291">
          <cell r="C291">
            <v>0.41666666666666669</v>
          </cell>
        </row>
        <row r="311">
          <cell r="B311" t="str">
            <v>Si</v>
          </cell>
          <cell r="C311">
            <v>0.75</v>
          </cell>
        </row>
        <row r="312">
          <cell r="B312" t="str">
            <v>No</v>
          </cell>
          <cell r="C312">
            <v>0.25</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tabSelected="1" zoomScaleNormal="100" workbookViewId="0">
      <selection activeCell="Q27" sqref="Q27"/>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68" t="s">
        <v>0</v>
      </c>
      <c r="C46" s="68"/>
      <c r="D46" s="68"/>
      <c r="E46" s="68"/>
      <c r="F46" s="68"/>
      <c r="G46" s="68"/>
      <c r="H46" s="68"/>
      <c r="I46" s="68"/>
      <c r="J46" s="68"/>
      <c r="K46" s="68"/>
      <c r="L46" s="68"/>
      <c r="M46" s="68"/>
      <c r="N46" s="68"/>
      <c r="O46" s="68"/>
    </row>
    <row r="47" spans="2:18" ht="409.6" customHeight="1">
      <c r="B47" s="69" t="s">
        <v>207</v>
      </c>
      <c r="C47" s="69"/>
      <c r="D47" s="69"/>
      <c r="E47" s="69"/>
      <c r="F47" s="69"/>
      <c r="G47" s="69"/>
      <c r="H47" s="69"/>
      <c r="I47" s="69"/>
      <c r="J47" s="69"/>
      <c r="K47" s="69"/>
      <c r="L47" s="69"/>
      <c r="M47" s="69"/>
      <c r="N47" s="69"/>
      <c r="O47" s="69"/>
      <c r="R47" s="3"/>
    </row>
    <row r="49" spans="2:15" ht="36.75" customHeight="1">
      <c r="B49" s="4" t="s">
        <v>1</v>
      </c>
    </row>
    <row r="50" spans="2:15" ht="14.45" customHeight="1">
      <c r="B50" s="70" t="s">
        <v>205</v>
      </c>
      <c r="C50" s="71"/>
      <c r="D50" s="71"/>
      <c r="E50" s="71"/>
      <c r="F50" s="71"/>
      <c r="G50" s="71"/>
      <c r="H50" s="71"/>
      <c r="I50" s="71"/>
      <c r="J50" s="71"/>
      <c r="K50" s="71"/>
      <c r="L50" s="71"/>
      <c r="M50" s="71"/>
      <c r="N50" s="71"/>
    </row>
    <row r="51" spans="2:15" ht="14.45" customHeight="1">
      <c r="B51" s="71"/>
      <c r="C51" s="71"/>
      <c r="D51" s="71"/>
      <c r="E51" s="71"/>
      <c r="F51" s="71"/>
      <c r="G51" s="71"/>
      <c r="H51" s="71"/>
      <c r="I51" s="71"/>
      <c r="J51" s="71"/>
      <c r="K51" s="71"/>
      <c r="L51" s="71"/>
      <c r="M51" s="71"/>
      <c r="N51" s="71"/>
    </row>
    <row r="52" spans="2:15" ht="14.45" customHeight="1">
      <c r="B52" s="71"/>
      <c r="C52" s="71"/>
      <c r="D52" s="71"/>
      <c r="E52" s="71"/>
      <c r="F52" s="71"/>
      <c r="G52" s="71"/>
      <c r="H52" s="71"/>
      <c r="I52" s="71"/>
      <c r="J52" s="71"/>
      <c r="K52" s="71"/>
      <c r="L52" s="71"/>
      <c r="M52" s="71"/>
      <c r="N52" s="71"/>
    </row>
    <row r="53" spans="2:15" ht="14.45" customHeight="1">
      <c r="B53" s="71"/>
      <c r="C53" s="71"/>
      <c r="D53" s="71"/>
      <c r="E53" s="71"/>
      <c r="F53" s="71"/>
      <c r="G53" s="71"/>
      <c r="H53" s="71"/>
      <c r="I53" s="71"/>
      <c r="J53" s="71"/>
      <c r="K53" s="71"/>
      <c r="L53" s="71"/>
      <c r="M53" s="71"/>
      <c r="N53" s="71"/>
    </row>
    <row r="54" spans="2:15" ht="14.45" customHeight="1">
      <c r="B54" s="71"/>
      <c r="C54" s="71"/>
      <c r="D54" s="71"/>
      <c r="E54" s="71"/>
      <c r="F54" s="71"/>
      <c r="G54" s="71"/>
      <c r="H54" s="71"/>
      <c r="I54" s="71"/>
      <c r="J54" s="71"/>
      <c r="K54" s="71"/>
      <c r="L54" s="71"/>
      <c r="M54" s="71"/>
      <c r="N54" s="71"/>
    </row>
    <row r="55" spans="2:15" ht="14.45" customHeight="1">
      <c r="B55" s="71"/>
      <c r="C55" s="71"/>
      <c r="D55" s="71"/>
      <c r="E55" s="71"/>
      <c r="F55" s="71"/>
      <c r="G55" s="71"/>
      <c r="H55" s="71"/>
      <c r="I55" s="71"/>
      <c r="J55" s="71"/>
      <c r="K55" s="71"/>
      <c r="L55" s="71"/>
      <c r="M55" s="71"/>
      <c r="N55" s="71"/>
    </row>
    <row r="56" spans="2:15" ht="14.45" customHeight="1">
      <c r="B56" s="71"/>
      <c r="C56" s="71"/>
      <c r="D56" s="71"/>
      <c r="E56" s="71"/>
      <c r="F56" s="71"/>
      <c r="G56" s="71"/>
      <c r="H56" s="71"/>
      <c r="I56" s="71"/>
      <c r="J56" s="71"/>
      <c r="K56" s="71"/>
      <c r="L56" s="71"/>
      <c r="M56" s="71"/>
      <c r="N56" s="71"/>
    </row>
    <row r="57" spans="2:15" ht="14.45" customHeight="1">
      <c r="B57" s="71"/>
      <c r="C57" s="71"/>
      <c r="D57" s="71"/>
      <c r="E57" s="71"/>
      <c r="F57" s="71"/>
      <c r="G57" s="71"/>
      <c r="H57" s="71"/>
      <c r="I57" s="71"/>
      <c r="J57" s="71"/>
      <c r="K57" s="71"/>
      <c r="L57" s="71"/>
      <c r="M57" s="71"/>
      <c r="N57" s="71"/>
    </row>
    <row r="58" spans="2:15" ht="14.45" customHeight="1">
      <c r="B58" s="71"/>
      <c r="C58" s="71"/>
      <c r="D58" s="71"/>
      <c r="E58" s="71"/>
      <c r="F58" s="71"/>
      <c r="G58" s="71"/>
      <c r="H58" s="71"/>
      <c r="I58" s="71"/>
      <c r="J58" s="71"/>
      <c r="K58" s="71"/>
      <c r="L58" s="71"/>
      <c r="M58" s="71"/>
      <c r="N58" s="71"/>
    </row>
    <row r="59" spans="2:15" ht="54" customHeight="1">
      <c r="B59" s="71"/>
      <c r="C59" s="71"/>
      <c r="D59" s="71"/>
      <c r="E59" s="71"/>
      <c r="F59" s="71"/>
      <c r="G59" s="71"/>
      <c r="H59" s="71"/>
      <c r="I59" s="71"/>
      <c r="J59" s="71"/>
      <c r="K59" s="71"/>
      <c r="L59" s="71"/>
      <c r="M59" s="71"/>
      <c r="N59" s="71"/>
    </row>
    <row r="61" spans="2:15" ht="132.75" customHeight="1">
      <c r="B61" s="72" t="s">
        <v>206</v>
      </c>
      <c r="C61" s="73"/>
      <c r="D61" s="73"/>
      <c r="E61" s="73"/>
      <c r="F61" s="73"/>
      <c r="G61" s="73"/>
      <c r="H61" s="73"/>
      <c r="I61" s="73"/>
      <c r="J61" s="73"/>
      <c r="K61" s="73"/>
      <c r="L61" s="73"/>
      <c r="M61" s="73"/>
      <c r="N61" s="73"/>
      <c r="O61" s="73"/>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A2196-C2CF-4586-99D2-A958826F2357}">
  <dimension ref="B10:R430"/>
  <sheetViews>
    <sheetView workbookViewId="0">
      <selection activeCell="B12" sqref="B12:F12"/>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06" t="s">
        <v>226</v>
      </c>
      <c r="C12" s="106"/>
      <c r="D12" s="106"/>
      <c r="E12" s="106"/>
      <c r="F12" s="106"/>
    </row>
    <row r="13" spans="2:6">
      <c r="B13" s="5" t="s">
        <v>3</v>
      </c>
    </row>
    <row r="14" spans="2:6">
      <c r="B14" s="5"/>
    </row>
    <row r="15" spans="2:6">
      <c r="B15" s="5"/>
    </row>
    <row r="16" spans="2:6">
      <c r="B16" s="5"/>
    </row>
    <row r="17" spans="2:2">
      <c r="B17" s="5"/>
    </row>
    <row r="18" spans="2:2">
      <c r="B18" s="5"/>
    </row>
    <row r="28" spans="2:2" ht="123" customHeight="1"/>
    <row r="29" spans="2:2" ht="21">
      <c r="B29" s="6" t="s">
        <v>227</v>
      </c>
    </row>
    <row r="30" spans="2:2" ht="21">
      <c r="B30" s="6" t="s">
        <v>228</v>
      </c>
    </row>
    <row r="32" spans="2:2" ht="15.75">
      <c r="B32" s="7" t="s">
        <v>4</v>
      </c>
    </row>
    <row r="34" spans="2:7">
      <c r="B34" s="8" t="s">
        <v>4</v>
      </c>
      <c r="C34" s="53" t="s">
        <v>5</v>
      </c>
      <c r="D34" s="53" t="s">
        <v>6</v>
      </c>
      <c r="F34" s="8" t="s">
        <v>4</v>
      </c>
      <c r="G34" s="53" t="s">
        <v>6</v>
      </c>
    </row>
    <row r="35" spans="2:7">
      <c r="B35" s="9" t="s">
        <v>7</v>
      </c>
      <c r="C35" s="27">
        <v>3</v>
      </c>
      <c r="D35" s="10">
        <f>C35/$C$37</f>
        <v>0.25</v>
      </c>
      <c r="F35" s="9" t="s">
        <v>7</v>
      </c>
      <c r="G35" s="10">
        <f>D35</f>
        <v>0.25</v>
      </c>
    </row>
    <row r="36" spans="2:7">
      <c r="B36" s="9" t="s">
        <v>8</v>
      </c>
      <c r="C36" s="27">
        <v>9</v>
      </c>
      <c r="D36" s="10">
        <f t="shared" ref="D36:D37" si="0">C36/$C$37</f>
        <v>0.75</v>
      </c>
      <c r="F36" s="9" t="s">
        <v>8</v>
      </c>
      <c r="G36" s="10">
        <f>D36</f>
        <v>0.75</v>
      </c>
    </row>
    <row r="37" spans="2:7">
      <c r="B37" s="9" t="s">
        <v>9</v>
      </c>
      <c r="C37" s="28">
        <f>SUM(C35:C36)</f>
        <v>12</v>
      </c>
      <c r="D37" s="10">
        <f t="shared" si="0"/>
        <v>1</v>
      </c>
      <c r="F37" s="9" t="s">
        <v>9</v>
      </c>
      <c r="G37" s="10">
        <f>D37</f>
        <v>1</v>
      </c>
    </row>
    <row r="57" spans="2:7" ht="15.75">
      <c r="B57" s="7" t="s">
        <v>10</v>
      </c>
    </row>
    <row r="59" spans="2:7">
      <c r="B59" s="8" t="s">
        <v>10</v>
      </c>
      <c r="C59" s="53" t="s">
        <v>5</v>
      </c>
      <c r="D59" s="53" t="s">
        <v>6</v>
      </c>
      <c r="F59" s="8" t="s">
        <v>10</v>
      </c>
      <c r="G59" s="53" t="s">
        <v>6</v>
      </c>
    </row>
    <row r="60" spans="2:7">
      <c r="B60" s="9" t="s">
        <v>11</v>
      </c>
      <c r="C60" s="27">
        <v>6</v>
      </c>
      <c r="D60" s="10">
        <f>C60/$C$37</f>
        <v>0.5</v>
      </c>
      <c r="F60" s="9" t="s">
        <v>11</v>
      </c>
      <c r="G60" s="10">
        <f>D60</f>
        <v>0.5</v>
      </c>
    </row>
    <row r="61" spans="2:7">
      <c r="B61" s="9" t="s">
        <v>12</v>
      </c>
      <c r="C61" s="27">
        <v>6</v>
      </c>
      <c r="D61" s="10">
        <f t="shared" ref="D61:D63" si="1">C61/$C$37</f>
        <v>0.5</v>
      </c>
      <c r="F61" s="9" t="s">
        <v>12</v>
      </c>
      <c r="G61" s="10">
        <f>D61</f>
        <v>0.5</v>
      </c>
    </row>
    <row r="62" spans="2:7">
      <c r="B62" s="9" t="s">
        <v>13</v>
      </c>
      <c r="C62" s="27">
        <v>0</v>
      </c>
      <c r="D62" s="10">
        <f t="shared" si="1"/>
        <v>0</v>
      </c>
      <c r="F62" s="9" t="s">
        <v>14</v>
      </c>
      <c r="G62" s="10">
        <f>D62</f>
        <v>0</v>
      </c>
    </row>
    <row r="63" spans="2:7">
      <c r="B63" s="9" t="s">
        <v>9</v>
      </c>
      <c r="C63" s="28">
        <f>SUM(C60:C62)</f>
        <v>12</v>
      </c>
      <c r="D63" s="10">
        <f t="shared" si="1"/>
        <v>1</v>
      </c>
      <c r="F63" s="9" t="s">
        <v>9</v>
      </c>
      <c r="G63" s="10">
        <f>D63</f>
        <v>1</v>
      </c>
    </row>
    <row r="83" spans="2:7" ht="15.75">
      <c r="B83" s="7" t="s">
        <v>15</v>
      </c>
    </row>
    <row r="85" spans="2:7">
      <c r="B85" s="8" t="s">
        <v>16</v>
      </c>
      <c r="C85" s="53" t="s">
        <v>5</v>
      </c>
      <c r="D85" s="53" t="s">
        <v>6</v>
      </c>
      <c r="F85" s="8" t="s">
        <v>16</v>
      </c>
      <c r="G85" s="53" t="s">
        <v>6</v>
      </c>
    </row>
    <row r="86" spans="2:7">
      <c r="B86" s="29">
        <v>0</v>
      </c>
      <c r="C86" s="27">
        <v>8</v>
      </c>
      <c r="D86" s="10">
        <f>C86/$C$37</f>
        <v>0.66666666666666663</v>
      </c>
      <c r="F86" s="29">
        <v>0</v>
      </c>
      <c r="G86" s="10">
        <f>D86</f>
        <v>0.66666666666666663</v>
      </c>
    </row>
    <row r="87" spans="2:7">
      <c r="B87" s="29">
        <v>1</v>
      </c>
      <c r="C87" s="27">
        <v>1</v>
      </c>
      <c r="D87" s="10">
        <f t="shared" ref="D87:D90" si="2">C87/$C$37</f>
        <v>8.3333333333333329E-2</v>
      </c>
      <c r="F87" s="29">
        <v>1</v>
      </c>
      <c r="G87" s="10">
        <f>D87</f>
        <v>8.3333333333333329E-2</v>
      </c>
    </row>
    <row r="88" spans="2:7">
      <c r="B88" s="29">
        <v>2</v>
      </c>
      <c r="C88" s="27">
        <v>2</v>
      </c>
      <c r="D88" s="10">
        <f t="shared" si="2"/>
        <v>0.16666666666666666</v>
      </c>
      <c r="F88" s="29">
        <v>2</v>
      </c>
      <c r="G88" s="10">
        <f>D88</f>
        <v>0.16666666666666666</v>
      </c>
    </row>
    <row r="89" spans="2:7">
      <c r="B89" s="58" t="s">
        <v>17</v>
      </c>
      <c r="C89" s="27">
        <v>1</v>
      </c>
      <c r="D89" s="10">
        <f t="shared" si="2"/>
        <v>8.3333333333333329E-2</v>
      </c>
      <c r="F89" s="58" t="s">
        <v>17</v>
      </c>
      <c r="G89" s="10">
        <f>D89</f>
        <v>8.3333333333333329E-2</v>
      </c>
    </row>
    <row r="90" spans="2:7">
      <c r="B90" s="29" t="s">
        <v>9</v>
      </c>
      <c r="C90" s="28">
        <f>SUM(C86:C89)</f>
        <v>12</v>
      </c>
      <c r="D90" s="10">
        <f t="shared" si="2"/>
        <v>1</v>
      </c>
      <c r="F90" s="9" t="s">
        <v>9</v>
      </c>
      <c r="G90" s="10">
        <f>D90</f>
        <v>1</v>
      </c>
    </row>
    <row r="110" spans="2:2" ht="15.75">
      <c r="B110" s="7" t="s">
        <v>18</v>
      </c>
    </row>
    <row r="111" spans="2:2" ht="15.75">
      <c r="B111" s="7"/>
    </row>
    <row r="113" spans="2:12" ht="84" customHeight="1">
      <c r="B113" s="107" t="s">
        <v>19</v>
      </c>
      <c r="C113" s="107"/>
      <c r="D113" s="107"/>
      <c r="E113" s="108" t="s">
        <v>5</v>
      </c>
      <c r="F113" s="108"/>
      <c r="H113" s="107" t="s">
        <v>20</v>
      </c>
      <c r="I113" s="107"/>
      <c r="J113" s="107"/>
      <c r="K113" s="108" t="s">
        <v>5</v>
      </c>
      <c r="L113" s="108"/>
    </row>
    <row r="114" spans="2:12">
      <c r="B114" s="86" t="s">
        <v>21</v>
      </c>
      <c r="C114" s="86"/>
      <c r="D114" s="86"/>
      <c r="E114" s="103">
        <v>10</v>
      </c>
      <c r="F114" s="103"/>
      <c r="H114" s="97" t="s">
        <v>22</v>
      </c>
      <c r="I114" s="97"/>
      <c r="J114" s="97"/>
      <c r="K114" s="104">
        <v>6</v>
      </c>
      <c r="L114" s="105"/>
    </row>
    <row r="115" spans="2:12">
      <c r="B115" s="86" t="s">
        <v>23</v>
      </c>
      <c r="C115" s="86"/>
      <c r="D115" s="86"/>
      <c r="E115" s="103">
        <v>1</v>
      </c>
      <c r="F115" s="103"/>
      <c r="H115" s="97" t="s">
        <v>24</v>
      </c>
      <c r="I115" s="97"/>
      <c r="J115" s="97"/>
      <c r="K115" s="104">
        <v>1</v>
      </c>
      <c r="L115" s="105"/>
    </row>
    <row r="116" spans="2:12">
      <c r="B116" s="86" t="s">
        <v>25</v>
      </c>
      <c r="C116" s="86"/>
      <c r="D116" s="86"/>
      <c r="E116" s="103">
        <v>1</v>
      </c>
      <c r="F116" s="103"/>
      <c r="H116" s="97" t="s">
        <v>26</v>
      </c>
      <c r="I116" s="97"/>
      <c r="J116" s="97"/>
      <c r="K116" s="104">
        <v>5</v>
      </c>
      <c r="L116" s="105"/>
    </row>
    <row r="117" spans="2:12">
      <c r="B117" s="86" t="s">
        <v>27</v>
      </c>
      <c r="C117" s="86"/>
      <c r="D117" s="86"/>
      <c r="E117" s="103">
        <v>0</v>
      </c>
      <c r="F117" s="103"/>
      <c r="H117" s="60"/>
      <c r="I117" s="60"/>
      <c r="J117" s="60"/>
      <c r="K117" s="62"/>
      <c r="L117" s="62"/>
    </row>
    <row r="118" spans="2:12">
      <c r="B118" s="86" t="s">
        <v>28</v>
      </c>
      <c r="C118" s="86"/>
      <c r="D118" s="86"/>
      <c r="E118" s="103">
        <v>0</v>
      </c>
      <c r="F118" s="103"/>
      <c r="H118" s="60"/>
      <c r="I118" s="60"/>
      <c r="J118" s="60"/>
      <c r="K118" s="62"/>
      <c r="L118" s="62"/>
    </row>
    <row r="119" spans="2:12">
      <c r="B119" s="86" t="s">
        <v>29</v>
      </c>
      <c r="C119" s="86"/>
      <c r="D119" s="86"/>
      <c r="E119" s="103">
        <v>0</v>
      </c>
      <c r="F119" s="103"/>
      <c r="H119" s="60"/>
      <c r="I119" s="60"/>
      <c r="J119" s="60"/>
      <c r="K119" s="62"/>
      <c r="L119" s="62"/>
    </row>
    <row r="120" spans="2:12">
      <c r="B120" s="61"/>
      <c r="C120" s="61"/>
      <c r="D120" s="61"/>
      <c r="E120" s="62"/>
      <c r="F120" s="62"/>
      <c r="H120" s="60"/>
      <c r="I120" s="60"/>
      <c r="J120" s="60"/>
      <c r="K120" s="62"/>
      <c r="L120" s="62"/>
    </row>
    <row r="122" spans="2:12">
      <c r="B122" s="100" t="s">
        <v>30</v>
      </c>
      <c r="C122" s="100"/>
      <c r="D122" s="100"/>
      <c r="E122" s="100" t="s">
        <v>6</v>
      </c>
      <c r="F122" s="100"/>
      <c r="H122" s="100" t="s">
        <v>31</v>
      </c>
      <c r="I122" s="100"/>
      <c r="J122" s="100"/>
      <c r="K122" s="101" t="s">
        <v>6</v>
      </c>
      <c r="L122" s="102"/>
    </row>
    <row r="123" spans="2:12">
      <c r="B123" s="86" t="s">
        <v>21</v>
      </c>
      <c r="C123" s="86"/>
      <c r="D123" s="86"/>
      <c r="E123" s="74">
        <f>E114/$C$37</f>
        <v>0.83333333333333337</v>
      </c>
      <c r="F123" s="74"/>
      <c r="H123" s="86" t="s">
        <v>32</v>
      </c>
      <c r="I123" s="86"/>
      <c r="J123" s="86"/>
      <c r="K123" s="98">
        <f>K114/$C$37</f>
        <v>0.5</v>
      </c>
      <c r="L123" s="99"/>
    </row>
    <row r="124" spans="2:12">
      <c r="B124" s="86" t="s">
        <v>23</v>
      </c>
      <c r="C124" s="86"/>
      <c r="D124" s="86"/>
      <c r="E124" s="74">
        <f t="shared" ref="E124:E128" si="3">E115/$C$37</f>
        <v>8.3333333333333329E-2</v>
      </c>
      <c r="F124" s="74"/>
      <c r="H124" s="97" t="s">
        <v>33</v>
      </c>
      <c r="I124" s="97"/>
      <c r="J124" s="97"/>
      <c r="K124" s="98">
        <f t="shared" ref="K124:K125" si="4">K115/$C$37</f>
        <v>8.3333333333333329E-2</v>
      </c>
      <c r="L124" s="99"/>
    </row>
    <row r="125" spans="2:12">
      <c r="B125" s="86" t="s">
        <v>25</v>
      </c>
      <c r="C125" s="86"/>
      <c r="D125" s="86"/>
      <c r="E125" s="74">
        <f t="shared" si="3"/>
        <v>8.3333333333333329E-2</v>
      </c>
      <c r="F125" s="74"/>
      <c r="H125" s="97" t="s">
        <v>26</v>
      </c>
      <c r="I125" s="97"/>
      <c r="J125" s="97"/>
      <c r="K125" s="98">
        <f t="shared" si="4"/>
        <v>0.41666666666666669</v>
      </c>
      <c r="L125" s="99"/>
    </row>
    <row r="126" spans="2:12">
      <c r="B126" s="86" t="s">
        <v>27</v>
      </c>
      <c r="C126" s="86"/>
      <c r="D126" s="86"/>
      <c r="E126" s="74">
        <f t="shared" si="3"/>
        <v>0</v>
      </c>
      <c r="F126" s="74"/>
    </row>
    <row r="127" spans="2:12">
      <c r="B127" s="86" t="s">
        <v>28</v>
      </c>
      <c r="C127" s="86"/>
      <c r="D127" s="86"/>
      <c r="E127" s="74">
        <f t="shared" si="3"/>
        <v>0</v>
      </c>
      <c r="F127" s="74"/>
    </row>
    <row r="128" spans="2:12">
      <c r="B128" s="86" t="s">
        <v>29</v>
      </c>
      <c r="C128" s="86"/>
      <c r="D128" s="86"/>
      <c r="E128" s="74">
        <f t="shared" si="3"/>
        <v>0</v>
      </c>
      <c r="F128" s="74"/>
    </row>
    <row r="150" spans="2:18" ht="15.75">
      <c r="B150" s="7" t="s">
        <v>34</v>
      </c>
    </row>
    <row r="152" spans="2:18" ht="60">
      <c r="B152" s="31" t="s">
        <v>35</v>
      </c>
      <c r="C152" s="31" t="s">
        <v>36</v>
      </c>
      <c r="D152" s="31" t="s">
        <v>37</v>
      </c>
      <c r="E152" s="31" t="s">
        <v>38</v>
      </c>
      <c r="F152" s="51" t="s">
        <v>39</v>
      </c>
      <c r="G152" s="51" t="s">
        <v>40</v>
      </c>
      <c r="H152" s="51" t="s">
        <v>41</v>
      </c>
      <c r="I152" s="51" t="s">
        <v>42</v>
      </c>
      <c r="J152" s="51" t="s">
        <v>43</v>
      </c>
      <c r="K152" s="51" t="s">
        <v>44</v>
      </c>
      <c r="L152" s="51" t="s">
        <v>45</v>
      </c>
      <c r="M152" s="51" t="s">
        <v>46</v>
      </c>
      <c r="N152" s="51" t="s">
        <v>47</v>
      </c>
      <c r="O152" s="51" t="s">
        <v>48</v>
      </c>
      <c r="P152" s="51" t="s">
        <v>49</v>
      </c>
      <c r="Q152" s="51" t="s">
        <v>50</v>
      </c>
      <c r="R152" s="51" t="s">
        <v>51</v>
      </c>
    </row>
    <row r="153" spans="2:18">
      <c r="B153" s="66" t="s">
        <v>225</v>
      </c>
      <c r="C153" s="66" t="s">
        <v>229</v>
      </c>
      <c r="D153" s="66">
        <v>3248100</v>
      </c>
      <c r="E153" s="66" t="s">
        <v>230</v>
      </c>
      <c r="F153" s="66" t="s">
        <v>153</v>
      </c>
      <c r="G153" s="66" t="s">
        <v>53</v>
      </c>
      <c r="H153" s="66" t="s">
        <v>149</v>
      </c>
      <c r="I153" s="66" t="s">
        <v>154</v>
      </c>
      <c r="J153" s="66" t="s">
        <v>32</v>
      </c>
      <c r="K153" s="66" t="s">
        <v>131</v>
      </c>
      <c r="L153" s="66" t="s">
        <v>172</v>
      </c>
      <c r="M153" s="66" t="s">
        <v>231</v>
      </c>
      <c r="N153" s="66" t="s">
        <v>215</v>
      </c>
      <c r="O153" s="66" t="s">
        <v>175</v>
      </c>
      <c r="P153" s="66" t="s">
        <v>169</v>
      </c>
      <c r="Q153" s="66" t="s">
        <v>170</v>
      </c>
      <c r="R153" s="66" t="s">
        <v>164</v>
      </c>
    </row>
    <row r="154" spans="2:18">
      <c r="B154" s="66" t="s">
        <v>159</v>
      </c>
      <c r="C154" s="66" t="s">
        <v>159</v>
      </c>
      <c r="D154" s="66" t="s">
        <v>159</v>
      </c>
      <c r="E154" s="66" t="s">
        <v>159</v>
      </c>
      <c r="F154" s="66" t="s">
        <v>159</v>
      </c>
      <c r="G154" s="66" t="s">
        <v>159</v>
      </c>
      <c r="H154" s="66" t="s">
        <v>159</v>
      </c>
      <c r="I154" s="66" t="s">
        <v>159</v>
      </c>
      <c r="J154" s="66" t="s">
        <v>159</v>
      </c>
      <c r="K154" s="66" t="s">
        <v>159</v>
      </c>
      <c r="L154" s="66" t="s">
        <v>159</v>
      </c>
      <c r="M154" s="66" t="s">
        <v>159</v>
      </c>
      <c r="N154" s="66" t="s">
        <v>159</v>
      </c>
      <c r="O154" s="66" t="s">
        <v>159</v>
      </c>
      <c r="P154" s="66" t="s">
        <v>159</v>
      </c>
      <c r="Q154" s="66" t="s">
        <v>159</v>
      </c>
      <c r="R154" s="66" t="s">
        <v>159</v>
      </c>
    </row>
    <row r="155" spans="2:18">
      <c r="B155" s="66" t="s">
        <v>159</v>
      </c>
      <c r="C155" s="66" t="s">
        <v>159</v>
      </c>
      <c r="D155" s="66" t="s">
        <v>159</v>
      </c>
      <c r="E155" s="66" t="s">
        <v>159</v>
      </c>
      <c r="F155" s="66" t="s">
        <v>159</v>
      </c>
      <c r="G155" s="66" t="s">
        <v>159</v>
      </c>
      <c r="H155" s="66" t="s">
        <v>159</v>
      </c>
      <c r="I155" s="66" t="s">
        <v>159</v>
      </c>
      <c r="J155" s="66" t="s">
        <v>159</v>
      </c>
      <c r="K155" s="66" t="s">
        <v>159</v>
      </c>
      <c r="L155" s="66" t="s">
        <v>159</v>
      </c>
      <c r="M155" s="66" t="s">
        <v>159</v>
      </c>
      <c r="N155" s="66" t="s">
        <v>159</v>
      </c>
      <c r="O155" s="66" t="s">
        <v>159</v>
      </c>
      <c r="P155" s="66" t="s">
        <v>159</v>
      </c>
      <c r="Q155" s="66" t="s">
        <v>159</v>
      </c>
      <c r="R155" s="66" t="s">
        <v>159</v>
      </c>
    </row>
    <row r="156" spans="2:18">
      <c r="B156" s="66" t="s">
        <v>159</v>
      </c>
      <c r="C156" s="66" t="s">
        <v>159</v>
      </c>
      <c r="D156" s="66" t="s">
        <v>159</v>
      </c>
      <c r="E156" s="66" t="s">
        <v>159</v>
      </c>
      <c r="F156" s="66" t="s">
        <v>159</v>
      </c>
      <c r="G156" s="66" t="s">
        <v>159</v>
      </c>
      <c r="H156" s="66" t="s">
        <v>160</v>
      </c>
      <c r="I156" s="66" t="s">
        <v>159</v>
      </c>
      <c r="J156" s="66" t="s">
        <v>159</v>
      </c>
      <c r="K156" s="66" t="s">
        <v>159</v>
      </c>
      <c r="L156" s="66" t="s">
        <v>159</v>
      </c>
      <c r="M156" s="66" t="s">
        <v>159</v>
      </c>
      <c r="N156" s="66" t="s">
        <v>159</v>
      </c>
      <c r="O156" s="66" t="s">
        <v>159</v>
      </c>
      <c r="P156" s="66" t="s">
        <v>159</v>
      </c>
      <c r="Q156" s="66" t="s">
        <v>159</v>
      </c>
      <c r="R156" s="66" t="s">
        <v>159</v>
      </c>
    </row>
    <row r="157" spans="2:18">
      <c r="B157" s="66" t="s">
        <v>232</v>
      </c>
      <c r="C157" s="66" t="s">
        <v>233</v>
      </c>
      <c r="D157" s="66">
        <v>5552804</v>
      </c>
      <c r="E157" s="66" t="s">
        <v>234</v>
      </c>
      <c r="F157" s="66" t="s">
        <v>208</v>
      </c>
      <c r="G157" s="66" t="s">
        <v>53</v>
      </c>
      <c r="H157" s="66" t="s">
        <v>165</v>
      </c>
      <c r="I157" s="66" t="s">
        <v>163</v>
      </c>
      <c r="J157" s="66" t="s">
        <v>32</v>
      </c>
      <c r="K157" s="66" t="s">
        <v>178</v>
      </c>
      <c r="L157" s="66" t="s">
        <v>166</v>
      </c>
      <c r="M157" s="66" t="s">
        <v>235</v>
      </c>
      <c r="N157" s="66" t="s">
        <v>236</v>
      </c>
      <c r="O157" s="66" t="s">
        <v>171</v>
      </c>
      <c r="P157" s="66" t="s">
        <v>167</v>
      </c>
      <c r="Q157" s="66" t="s">
        <v>237</v>
      </c>
      <c r="R157" s="66" t="s">
        <v>158</v>
      </c>
    </row>
    <row r="158" spans="2:18">
      <c r="B158" s="66" t="s">
        <v>238</v>
      </c>
      <c r="C158" s="66" t="s">
        <v>239</v>
      </c>
      <c r="D158" s="66">
        <v>3641467</v>
      </c>
      <c r="E158" s="66" t="s">
        <v>240</v>
      </c>
      <c r="F158" s="66" t="s">
        <v>153</v>
      </c>
      <c r="G158" s="66" t="s">
        <v>53</v>
      </c>
      <c r="H158" s="66" t="s">
        <v>149</v>
      </c>
      <c r="I158" s="66" t="s">
        <v>163</v>
      </c>
      <c r="J158" s="66" t="s">
        <v>32</v>
      </c>
      <c r="K158" s="66" t="s">
        <v>131</v>
      </c>
      <c r="L158" s="66" t="s">
        <v>155</v>
      </c>
      <c r="M158" s="66" t="s">
        <v>176</v>
      </c>
      <c r="N158" s="66" t="s">
        <v>176</v>
      </c>
      <c r="O158" s="66" t="s">
        <v>198</v>
      </c>
      <c r="P158" s="66" t="s">
        <v>211</v>
      </c>
      <c r="Q158" s="66" t="s">
        <v>241</v>
      </c>
      <c r="R158" s="66" t="s">
        <v>177</v>
      </c>
    </row>
    <row r="159" spans="2:18">
      <c r="B159" s="66" t="s">
        <v>238</v>
      </c>
      <c r="C159" s="66" t="s">
        <v>242</v>
      </c>
      <c r="D159" s="66">
        <v>3648353</v>
      </c>
      <c r="E159" s="66" t="s">
        <v>216</v>
      </c>
      <c r="F159" s="66" t="s">
        <v>153</v>
      </c>
      <c r="G159" s="66" t="s">
        <v>53</v>
      </c>
      <c r="H159" s="66" t="s">
        <v>149</v>
      </c>
      <c r="I159" s="66" t="s">
        <v>154</v>
      </c>
      <c r="J159" s="66" t="s">
        <v>32</v>
      </c>
      <c r="K159" s="66" t="s">
        <v>131</v>
      </c>
      <c r="L159" s="66" t="s">
        <v>151</v>
      </c>
      <c r="M159" s="66" t="s">
        <v>173</v>
      </c>
      <c r="N159" s="66" t="s">
        <v>173</v>
      </c>
      <c r="O159" s="66" t="s">
        <v>174</v>
      </c>
      <c r="P159" s="66" t="s">
        <v>152</v>
      </c>
      <c r="Q159" s="66" t="s">
        <v>213</v>
      </c>
      <c r="R159" s="66" t="s">
        <v>158</v>
      </c>
    </row>
    <row r="160" spans="2:18">
      <c r="B160" s="66" t="s">
        <v>243</v>
      </c>
      <c r="C160" s="66" t="s">
        <v>244</v>
      </c>
      <c r="D160" s="66">
        <v>3124000</v>
      </c>
      <c r="E160" s="66" t="s">
        <v>245</v>
      </c>
      <c r="F160" s="66" t="s">
        <v>153</v>
      </c>
      <c r="G160" s="66" t="s">
        <v>53</v>
      </c>
      <c r="H160" s="66" t="s">
        <v>165</v>
      </c>
      <c r="I160" s="66" t="s">
        <v>163</v>
      </c>
      <c r="J160" s="66" t="s">
        <v>32</v>
      </c>
      <c r="K160" s="66" t="s">
        <v>178</v>
      </c>
      <c r="L160" s="66" t="s">
        <v>151</v>
      </c>
      <c r="M160" s="66" t="s">
        <v>156</v>
      </c>
      <c r="N160" s="66" t="s">
        <v>246</v>
      </c>
      <c r="O160" s="66" t="s">
        <v>247</v>
      </c>
      <c r="P160" s="66" t="s">
        <v>152</v>
      </c>
      <c r="Q160" s="66" t="s">
        <v>157</v>
      </c>
      <c r="R160" s="66" t="s">
        <v>158</v>
      </c>
    </row>
    <row r="161" spans="2:18">
      <c r="B161" s="66" t="s">
        <v>159</v>
      </c>
      <c r="C161" s="66" t="s">
        <v>159</v>
      </c>
      <c r="D161" s="66" t="s">
        <v>159</v>
      </c>
      <c r="E161" s="66" t="s">
        <v>159</v>
      </c>
      <c r="F161" s="66" t="s">
        <v>159</v>
      </c>
      <c r="G161" s="66" t="s">
        <v>159</v>
      </c>
      <c r="H161" s="66" t="s">
        <v>160</v>
      </c>
      <c r="I161" s="66" t="s">
        <v>159</v>
      </c>
      <c r="J161" s="66" t="s">
        <v>159</v>
      </c>
      <c r="K161" s="66" t="s">
        <v>159</v>
      </c>
      <c r="L161" s="66" t="s">
        <v>159</v>
      </c>
      <c r="M161" s="66" t="s">
        <v>159</v>
      </c>
      <c r="N161" s="66" t="s">
        <v>159</v>
      </c>
      <c r="O161" s="66" t="s">
        <v>159</v>
      </c>
      <c r="P161" s="66" t="s">
        <v>159</v>
      </c>
      <c r="Q161" s="66" t="s">
        <v>159</v>
      </c>
      <c r="R161" s="66" t="s">
        <v>159</v>
      </c>
    </row>
    <row r="162" spans="2:18">
      <c r="B162" s="66" t="s">
        <v>197</v>
      </c>
      <c r="C162" s="66" t="s">
        <v>248</v>
      </c>
      <c r="D162" s="66" t="s">
        <v>249</v>
      </c>
      <c r="E162" s="66" t="s">
        <v>250</v>
      </c>
      <c r="F162" s="66" t="s">
        <v>153</v>
      </c>
      <c r="G162" s="66" t="s">
        <v>251</v>
      </c>
      <c r="H162" s="66" t="s">
        <v>149</v>
      </c>
      <c r="I162" s="66" t="s">
        <v>150</v>
      </c>
      <c r="J162" s="66" t="s">
        <v>57</v>
      </c>
      <c r="K162" s="66" t="s">
        <v>131</v>
      </c>
      <c r="L162" s="66" t="s">
        <v>151</v>
      </c>
      <c r="M162" s="66" t="s">
        <v>252</v>
      </c>
      <c r="N162" s="66" t="s">
        <v>253</v>
      </c>
      <c r="O162" s="66" t="s">
        <v>254</v>
      </c>
      <c r="P162" s="66" t="s">
        <v>152</v>
      </c>
      <c r="Q162" s="66" t="s">
        <v>157</v>
      </c>
      <c r="R162" s="66" t="s">
        <v>158</v>
      </c>
    </row>
    <row r="163" spans="2:18">
      <c r="B163" s="66" t="s">
        <v>159</v>
      </c>
      <c r="C163" s="66" t="s">
        <v>159</v>
      </c>
      <c r="D163" s="66" t="s">
        <v>159</v>
      </c>
      <c r="E163" s="66" t="s">
        <v>159</v>
      </c>
      <c r="F163" s="66" t="s">
        <v>159</v>
      </c>
      <c r="G163" s="66" t="s">
        <v>159</v>
      </c>
      <c r="H163" s="66" t="s">
        <v>160</v>
      </c>
      <c r="I163" s="66" t="s">
        <v>159</v>
      </c>
      <c r="J163" s="66" t="s">
        <v>159</v>
      </c>
      <c r="K163" s="66" t="s">
        <v>159</v>
      </c>
      <c r="L163" s="66" t="s">
        <v>159</v>
      </c>
      <c r="M163" s="66" t="s">
        <v>159</v>
      </c>
      <c r="N163" s="66" t="s">
        <v>159</v>
      </c>
      <c r="O163" s="66" t="s">
        <v>159</v>
      </c>
      <c r="P163" s="66" t="s">
        <v>159</v>
      </c>
      <c r="Q163" s="66" t="s">
        <v>159</v>
      </c>
      <c r="R163" s="66" t="s">
        <v>159</v>
      </c>
    </row>
    <row r="164" spans="2:18">
      <c r="B164" s="66" t="s">
        <v>161</v>
      </c>
      <c r="C164" s="66" t="s">
        <v>162</v>
      </c>
      <c r="D164" s="66">
        <v>3137226</v>
      </c>
      <c r="E164" s="66" t="s">
        <v>255</v>
      </c>
      <c r="F164" s="66" t="s">
        <v>153</v>
      </c>
      <c r="G164" s="66" t="s">
        <v>209</v>
      </c>
      <c r="H164" s="66" t="s">
        <v>149</v>
      </c>
      <c r="I164" s="66" t="s">
        <v>150</v>
      </c>
      <c r="J164" s="66" t="s">
        <v>57</v>
      </c>
      <c r="K164" s="66" t="s">
        <v>131</v>
      </c>
      <c r="L164" s="66" t="s">
        <v>168</v>
      </c>
      <c r="M164" s="66" t="s">
        <v>256</v>
      </c>
      <c r="N164" s="66" t="s">
        <v>156</v>
      </c>
      <c r="O164" s="66" t="s">
        <v>257</v>
      </c>
      <c r="P164" s="66" t="s">
        <v>152</v>
      </c>
      <c r="Q164" s="66" t="s">
        <v>157</v>
      </c>
      <c r="R164" s="66" t="s">
        <v>158</v>
      </c>
    </row>
    <row r="166" spans="2:18">
      <c r="B166" s="13" t="s">
        <v>52</v>
      </c>
      <c r="C166" s="11" t="s">
        <v>5</v>
      </c>
      <c r="D166" s="11" t="s">
        <v>6</v>
      </c>
    </row>
    <row r="167" spans="2:18">
      <c r="B167" s="66" t="s">
        <v>53</v>
      </c>
      <c r="C167" s="58">
        <v>5</v>
      </c>
      <c r="D167" s="14">
        <f>C167/$C$171</f>
        <v>0.41666666666666669</v>
      </c>
    </row>
    <row r="168" spans="2:18">
      <c r="B168" s="66" t="s">
        <v>251</v>
      </c>
      <c r="C168" s="58">
        <v>1</v>
      </c>
      <c r="D168" s="14">
        <f>C168/$C$171</f>
        <v>8.3333333333333329E-2</v>
      </c>
    </row>
    <row r="169" spans="2:18">
      <c r="B169" s="66" t="s">
        <v>209</v>
      </c>
      <c r="C169" s="58">
        <v>1</v>
      </c>
      <c r="D169" s="14">
        <f>C169/$C$171</f>
        <v>8.3333333333333329E-2</v>
      </c>
    </row>
    <row r="170" spans="2:18">
      <c r="B170" s="11" t="s">
        <v>54</v>
      </c>
      <c r="C170" s="58">
        <v>5</v>
      </c>
      <c r="D170" s="14">
        <f>C170/$C$171</f>
        <v>0.41666666666666669</v>
      </c>
    </row>
    <row r="171" spans="2:18">
      <c r="B171" s="11" t="s">
        <v>9</v>
      </c>
      <c r="C171" s="54">
        <f>SUM(C167:C170)</f>
        <v>12</v>
      </c>
      <c r="D171" s="14">
        <f>SUM(D167:D170)</f>
        <v>1</v>
      </c>
    </row>
    <row r="172" spans="2:18">
      <c r="B172" s="92"/>
      <c r="C172" s="92"/>
    </row>
    <row r="173" spans="2:18">
      <c r="B173" s="62"/>
      <c r="C173" s="62"/>
    </row>
    <row r="192" spans="2:2" ht="15.75">
      <c r="B192" s="7" t="s">
        <v>55</v>
      </c>
    </row>
    <row r="194" spans="2:5" ht="69" customHeight="1">
      <c r="B194" s="93" t="s">
        <v>56</v>
      </c>
      <c r="C194" s="94"/>
      <c r="D194" s="15" t="s">
        <v>5</v>
      </c>
      <c r="E194" s="15" t="s">
        <v>6</v>
      </c>
    </row>
    <row r="195" spans="2:5">
      <c r="B195" s="95" t="s">
        <v>32</v>
      </c>
      <c r="C195" s="96"/>
      <c r="D195" s="58">
        <v>6</v>
      </c>
      <c r="E195" s="16">
        <f>D195/$C$37</f>
        <v>0.5</v>
      </c>
    </row>
    <row r="196" spans="2:5">
      <c r="B196" s="79" t="s">
        <v>57</v>
      </c>
      <c r="C196" s="79"/>
      <c r="D196" s="58">
        <v>6</v>
      </c>
      <c r="E196" s="16">
        <f>D196/$C$37</f>
        <v>0.5</v>
      </c>
    </row>
    <row r="197" spans="2:5">
      <c r="B197" s="79" t="s">
        <v>58</v>
      </c>
      <c r="C197" s="79"/>
      <c r="D197" s="58">
        <f>SUM(D195:D196)</f>
        <v>12</v>
      </c>
      <c r="E197" s="30">
        <f>SUM(E195:E196)</f>
        <v>1</v>
      </c>
    </row>
    <row r="198" spans="2:5">
      <c r="B198" s="92"/>
      <c r="C198" s="92"/>
      <c r="D198" s="92"/>
    </row>
    <row r="199" spans="2:5">
      <c r="B199" s="92"/>
      <c r="C199" s="92"/>
      <c r="D199" s="92"/>
    </row>
    <row r="200" spans="2:5">
      <c r="B200" s="92"/>
      <c r="C200" s="92"/>
      <c r="D200" s="92"/>
    </row>
    <row r="201" spans="2:5">
      <c r="B201" s="92"/>
      <c r="C201" s="92"/>
      <c r="D201" s="92"/>
    </row>
    <row r="202" spans="2:5">
      <c r="B202" s="92"/>
      <c r="C202" s="92"/>
      <c r="D202" s="92"/>
    </row>
    <row r="203" spans="2:5">
      <c r="B203" s="92"/>
      <c r="C203" s="92"/>
      <c r="D203" s="92"/>
    </row>
    <row r="210" spans="2:5">
      <c r="B210" s="17" t="s">
        <v>59</v>
      </c>
    </row>
    <row r="212" spans="2:5">
      <c r="B212" s="17" t="s">
        <v>60</v>
      </c>
    </row>
    <row r="213" spans="2:5">
      <c r="B213" s="17"/>
    </row>
    <row r="214" spans="2:5">
      <c r="B214" s="75" t="s">
        <v>61</v>
      </c>
      <c r="C214" s="75"/>
      <c r="D214" s="75"/>
      <c r="E214" s="55" t="s">
        <v>5</v>
      </c>
    </row>
    <row r="215" spans="2:5" ht="48" customHeight="1">
      <c r="B215" s="88" t="s">
        <v>62</v>
      </c>
      <c r="C215" s="88"/>
      <c r="D215" s="88"/>
      <c r="E215" s="58">
        <v>2</v>
      </c>
    </row>
    <row r="216" spans="2:5" ht="36" customHeight="1">
      <c r="B216" s="88" t="s">
        <v>63</v>
      </c>
      <c r="C216" s="88"/>
      <c r="D216" s="88"/>
      <c r="E216" s="58">
        <v>2</v>
      </c>
    </row>
    <row r="217" spans="2:5" ht="60" customHeight="1">
      <c r="B217" s="88" t="s">
        <v>64</v>
      </c>
      <c r="C217" s="88"/>
      <c r="D217" s="88"/>
      <c r="E217" s="58">
        <v>1</v>
      </c>
    </row>
    <row r="218" spans="2:5">
      <c r="B218" s="88" t="s">
        <v>65</v>
      </c>
      <c r="C218" s="88"/>
      <c r="D218" s="88"/>
      <c r="E218" s="58">
        <v>0</v>
      </c>
    </row>
    <row r="219" spans="2:5">
      <c r="B219" s="88" t="s">
        <v>66</v>
      </c>
      <c r="C219" s="88"/>
      <c r="D219" s="88"/>
      <c r="E219" s="58">
        <v>0</v>
      </c>
    </row>
    <row r="220" spans="2:5">
      <c r="B220" s="88" t="s">
        <v>67</v>
      </c>
      <c r="C220" s="88"/>
      <c r="D220" s="88"/>
      <c r="E220" s="58">
        <v>0</v>
      </c>
    </row>
    <row r="221" spans="2:5">
      <c r="B221" s="88" t="s">
        <v>68</v>
      </c>
      <c r="C221" s="88"/>
      <c r="D221" s="88"/>
      <c r="E221" s="58">
        <v>0</v>
      </c>
    </row>
    <row r="222" spans="2:5" ht="24" customHeight="1">
      <c r="B222" s="88" t="s">
        <v>69</v>
      </c>
      <c r="C222" s="88"/>
      <c r="D222" s="88"/>
      <c r="E222" s="58">
        <v>3</v>
      </c>
    </row>
    <row r="228" spans="2:10" ht="15.75">
      <c r="B228" s="7" t="s">
        <v>70</v>
      </c>
    </row>
    <row r="230" spans="2:10" ht="108" customHeight="1">
      <c r="B230" s="89" t="s">
        <v>71</v>
      </c>
      <c r="C230" s="89"/>
      <c r="D230" s="89"/>
      <c r="E230" s="57" t="s">
        <v>5</v>
      </c>
      <c r="F230" s="57" t="s">
        <v>6</v>
      </c>
      <c r="H230" s="79"/>
      <c r="I230" s="79"/>
      <c r="J230" s="57" t="s">
        <v>6</v>
      </c>
    </row>
    <row r="231" spans="2:10">
      <c r="B231" s="86" t="s">
        <v>32</v>
      </c>
      <c r="C231" s="86"/>
      <c r="D231" s="86"/>
      <c r="E231" s="27">
        <v>7</v>
      </c>
      <c r="F231" s="14">
        <f>E231/$C$37</f>
        <v>0.58333333333333337</v>
      </c>
      <c r="H231" s="90" t="s">
        <v>32</v>
      </c>
      <c r="I231" s="91"/>
      <c r="J231" s="10">
        <f>F231</f>
        <v>0.58333333333333337</v>
      </c>
    </row>
    <row r="232" spans="2:10">
      <c r="B232" s="86" t="s">
        <v>57</v>
      </c>
      <c r="C232" s="86"/>
      <c r="D232" s="86"/>
      <c r="E232" s="27">
        <v>5</v>
      </c>
      <c r="F232" s="14">
        <f t="shared" ref="F232:F233" si="5">E232/$C$37</f>
        <v>0.41666666666666669</v>
      </c>
      <c r="H232" s="86" t="s">
        <v>57</v>
      </c>
      <c r="I232" s="86"/>
      <c r="J232" s="10">
        <f>F232</f>
        <v>0.41666666666666669</v>
      </c>
    </row>
    <row r="233" spans="2:10">
      <c r="B233" s="86" t="s">
        <v>9</v>
      </c>
      <c r="C233" s="86"/>
      <c r="D233" s="86"/>
      <c r="E233" s="28">
        <f>SUM(E231:E232)</f>
        <v>12</v>
      </c>
      <c r="F233" s="14">
        <f t="shared" si="5"/>
        <v>1</v>
      </c>
      <c r="H233" s="86" t="s">
        <v>9</v>
      </c>
      <c r="I233" s="86"/>
      <c r="J233" s="10">
        <f>F233</f>
        <v>1</v>
      </c>
    </row>
    <row r="257" spans="2:5" ht="15.75">
      <c r="B257" s="7" t="s">
        <v>72</v>
      </c>
    </row>
    <row r="258" spans="2:5" ht="15.75">
      <c r="B258" s="7"/>
    </row>
    <row r="259" spans="2:5">
      <c r="B259" s="17" t="s">
        <v>73</v>
      </c>
    </row>
    <row r="260" spans="2:5">
      <c r="B260" s="17"/>
    </row>
    <row r="261" spans="2:5">
      <c r="B261" s="17"/>
    </row>
    <row r="262" spans="2:5">
      <c r="B262" s="87" t="s">
        <v>74</v>
      </c>
      <c r="C262" s="87"/>
      <c r="D262" s="87"/>
      <c r="E262" s="56" t="s">
        <v>5</v>
      </c>
    </row>
    <row r="263" spans="2:5">
      <c r="B263" s="82" t="s">
        <v>75</v>
      </c>
      <c r="C263" s="82"/>
      <c r="D263" s="82"/>
      <c r="E263" s="58">
        <v>9</v>
      </c>
    </row>
    <row r="264" spans="2:5">
      <c r="B264" s="82" t="s">
        <v>76</v>
      </c>
      <c r="C264" s="82"/>
      <c r="D264" s="82"/>
      <c r="E264" s="58">
        <v>2</v>
      </c>
    </row>
    <row r="265" spans="2:5">
      <c r="B265" s="82" t="s">
        <v>77</v>
      </c>
      <c r="C265" s="82"/>
      <c r="D265" s="82"/>
      <c r="E265" s="58">
        <v>1</v>
      </c>
    </row>
    <row r="266" spans="2:5">
      <c r="B266" s="82" t="s">
        <v>78</v>
      </c>
      <c r="C266" s="82"/>
      <c r="D266" s="82"/>
      <c r="E266" s="58">
        <v>0</v>
      </c>
    </row>
    <row r="267" spans="2:5">
      <c r="B267" s="82" t="s">
        <v>79</v>
      </c>
      <c r="C267" s="82"/>
      <c r="D267" s="82"/>
      <c r="E267" s="58">
        <v>0</v>
      </c>
    </row>
    <row r="268" spans="2:5">
      <c r="B268" s="82" t="s">
        <v>80</v>
      </c>
      <c r="C268" s="82"/>
      <c r="D268" s="82"/>
      <c r="E268" s="58">
        <v>0</v>
      </c>
    </row>
    <row r="269" spans="2:5">
      <c r="B269" s="82" t="s">
        <v>81</v>
      </c>
      <c r="C269" s="82"/>
      <c r="D269" s="82"/>
      <c r="E269" s="58">
        <v>3</v>
      </c>
    </row>
    <row r="270" spans="2:5">
      <c r="B270" s="82" t="s">
        <v>82</v>
      </c>
      <c r="C270" s="82"/>
      <c r="D270" s="82"/>
      <c r="E270" s="58">
        <v>2</v>
      </c>
    </row>
    <row r="272" spans="2:5" ht="10.5" customHeight="1"/>
    <row r="273" spans="2:3" ht="20.25" customHeight="1">
      <c r="B273" s="7" t="s">
        <v>83</v>
      </c>
    </row>
    <row r="274" spans="2:3" ht="10.5" customHeight="1">
      <c r="B274" s="7"/>
    </row>
    <row r="275" spans="2:3" ht="18.75" customHeight="1">
      <c r="B275" s="17" t="s">
        <v>84</v>
      </c>
    </row>
    <row r="276" spans="2:3">
      <c r="B276" s="17"/>
    </row>
    <row r="277" spans="2:3">
      <c r="B277" s="17"/>
    </row>
    <row r="278" spans="2:3">
      <c r="B278" s="56" t="s">
        <v>85</v>
      </c>
      <c r="C278" s="56" t="s">
        <v>5</v>
      </c>
    </row>
    <row r="279" spans="2:3">
      <c r="B279" s="58">
        <v>1</v>
      </c>
      <c r="C279" s="58">
        <v>0</v>
      </c>
    </row>
    <row r="280" spans="2:3">
      <c r="B280" s="58">
        <v>2</v>
      </c>
      <c r="C280" s="58">
        <v>0</v>
      </c>
    </row>
    <row r="281" spans="2:3">
      <c r="B281" s="58">
        <v>3</v>
      </c>
      <c r="C281" s="58">
        <v>3</v>
      </c>
    </row>
    <row r="282" spans="2:3">
      <c r="B282" s="58">
        <v>4</v>
      </c>
      <c r="C282" s="58">
        <v>4</v>
      </c>
    </row>
    <row r="283" spans="2:3">
      <c r="B283" s="58">
        <v>5</v>
      </c>
      <c r="C283" s="58">
        <v>5</v>
      </c>
    </row>
    <row r="286" spans="2:3">
      <c r="B286" s="18" t="s">
        <v>85</v>
      </c>
      <c r="C286" s="18" t="s">
        <v>5</v>
      </c>
    </row>
    <row r="287" spans="2:3">
      <c r="B287" s="58">
        <v>1</v>
      </c>
      <c r="C287" s="52">
        <f>C279/$C$37</f>
        <v>0</v>
      </c>
    </row>
    <row r="288" spans="2:3">
      <c r="B288" s="58">
        <v>2</v>
      </c>
      <c r="C288" s="52">
        <f t="shared" ref="C288:C291" si="6">C280/$C$37</f>
        <v>0</v>
      </c>
    </row>
    <row r="289" spans="2:3">
      <c r="B289" s="58">
        <v>3</v>
      </c>
      <c r="C289" s="52">
        <f t="shared" si="6"/>
        <v>0.25</v>
      </c>
    </row>
    <row r="290" spans="2:3">
      <c r="B290" s="58">
        <v>4</v>
      </c>
      <c r="C290" s="52">
        <f t="shared" si="6"/>
        <v>0.33333333333333331</v>
      </c>
    </row>
    <row r="291" spans="2:3">
      <c r="B291" s="58">
        <v>5</v>
      </c>
      <c r="C291" s="52">
        <f t="shared" si="6"/>
        <v>0.41666666666666669</v>
      </c>
    </row>
    <row r="300" spans="2:3" ht="15.75">
      <c r="B300" s="7" t="s">
        <v>86</v>
      </c>
    </row>
    <row r="301" spans="2:3" ht="15.75">
      <c r="B301" s="7"/>
    </row>
    <row r="302" spans="2:3">
      <c r="B302" s="17" t="s">
        <v>87</v>
      </c>
    </row>
    <row r="303" spans="2:3">
      <c r="B303" s="17"/>
    </row>
    <row r="304" spans="2:3">
      <c r="B304" s="17"/>
    </row>
    <row r="305" spans="2:4">
      <c r="B305" s="18" t="s">
        <v>88</v>
      </c>
      <c r="C305" s="18" t="s">
        <v>5</v>
      </c>
    </row>
    <row r="306" spans="2:4">
      <c r="B306" s="58" t="s">
        <v>32</v>
      </c>
      <c r="C306" s="27">
        <v>9</v>
      </c>
      <c r="D306" s="19"/>
    </row>
    <row r="307" spans="2:4">
      <c r="B307" s="58" t="s">
        <v>57</v>
      </c>
      <c r="C307" s="27">
        <v>3</v>
      </c>
      <c r="D307" s="19"/>
    </row>
    <row r="310" spans="2:4">
      <c r="B310" s="18" t="s">
        <v>88</v>
      </c>
      <c r="C310" s="18" t="s">
        <v>6</v>
      </c>
    </row>
    <row r="311" spans="2:4">
      <c r="B311" s="58" t="s">
        <v>32</v>
      </c>
      <c r="C311" s="14">
        <f>C306/$C$37</f>
        <v>0.75</v>
      </c>
    </row>
    <row r="312" spans="2:4">
      <c r="B312" s="58" t="s">
        <v>57</v>
      </c>
      <c r="C312" s="14">
        <f>C307/$C$37</f>
        <v>0.25</v>
      </c>
    </row>
    <row r="325" spans="2:8" ht="15.75">
      <c r="B325" s="7" t="s">
        <v>89</v>
      </c>
    </row>
    <row r="326" spans="2:8" ht="15.75">
      <c r="B326" s="7"/>
    </row>
    <row r="327" spans="2:8">
      <c r="B327" s="17" t="s">
        <v>90</v>
      </c>
    </row>
    <row r="328" spans="2:8">
      <c r="B328" s="17"/>
    </row>
    <row r="329" spans="2:8">
      <c r="B329" s="17"/>
    </row>
    <row r="330" spans="2:8">
      <c r="B330" s="83" t="s">
        <v>91</v>
      </c>
      <c r="C330" s="84"/>
      <c r="D330" s="84"/>
      <c r="E330" s="85"/>
      <c r="F330" s="56" t="s">
        <v>92</v>
      </c>
      <c r="G330" s="56" t="s">
        <v>93</v>
      </c>
      <c r="H330" s="56" t="s">
        <v>94</v>
      </c>
    </row>
    <row r="331" spans="2:8">
      <c r="B331" s="76" t="s">
        <v>95</v>
      </c>
      <c r="C331" s="76"/>
      <c r="D331" s="76"/>
      <c r="E331" s="76"/>
      <c r="F331" s="58">
        <v>8</v>
      </c>
      <c r="G331" s="58">
        <v>2</v>
      </c>
      <c r="H331" s="58">
        <v>2</v>
      </c>
    </row>
    <row r="332" spans="2:8">
      <c r="B332" s="76" t="s">
        <v>96</v>
      </c>
      <c r="C332" s="76"/>
      <c r="D332" s="76"/>
      <c r="E332" s="76"/>
      <c r="F332" s="58">
        <v>2</v>
      </c>
      <c r="G332" s="58">
        <v>0</v>
      </c>
      <c r="H332" s="58">
        <v>6</v>
      </c>
    </row>
    <row r="333" spans="2:8">
      <c r="B333" s="79" t="s">
        <v>97</v>
      </c>
      <c r="C333" s="79"/>
      <c r="D333" s="79"/>
      <c r="E333" s="79"/>
      <c r="F333" s="58">
        <v>4</v>
      </c>
      <c r="G333" s="58">
        <v>0</v>
      </c>
      <c r="H333" s="58">
        <v>4</v>
      </c>
    </row>
    <row r="334" spans="2:8">
      <c r="B334" s="79" t="s">
        <v>98</v>
      </c>
      <c r="C334" s="79"/>
      <c r="D334" s="79"/>
      <c r="E334" s="79"/>
      <c r="F334" s="58">
        <v>7</v>
      </c>
      <c r="G334" s="58">
        <v>1</v>
      </c>
      <c r="H334" s="58">
        <v>3</v>
      </c>
    </row>
    <row r="335" spans="2:8">
      <c r="B335" s="79" t="s">
        <v>99</v>
      </c>
      <c r="C335" s="79"/>
      <c r="D335" s="79"/>
      <c r="E335" s="79"/>
      <c r="F335" s="58">
        <v>8</v>
      </c>
      <c r="G335" s="58">
        <v>3</v>
      </c>
      <c r="H335" s="58">
        <v>2</v>
      </c>
    </row>
    <row r="336" spans="2:8">
      <c r="B336" s="79" t="s">
        <v>100</v>
      </c>
      <c r="C336" s="79"/>
      <c r="D336" s="79"/>
      <c r="E336" s="79"/>
      <c r="F336" s="58">
        <v>3</v>
      </c>
      <c r="G336" s="58">
        <v>0</v>
      </c>
      <c r="H336" s="58">
        <v>6</v>
      </c>
    </row>
    <row r="337" spans="2:12">
      <c r="B337" s="79" t="s">
        <v>101</v>
      </c>
      <c r="C337" s="79"/>
      <c r="D337" s="79"/>
      <c r="E337" s="79"/>
      <c r="F337" s="58">
        <v>4</v>
      </c>
      <c r="G337" s="58">
        <v>2</v>
      </c>
      <c r="H337" s="58">
        <v>5</v>
      </c>
    </row>
    <row r="338" spans="2:12">
      <c r="B338" s="79" t="s">
        <v>102</v>
      </c>
      <c r="C338" s="79"/>
      <c r="D338" s="79"/>
      <c r="E338" s="79"/>
      <c r="F338" s="58">
        <v>3</v>
      </c>
      <c r="G338" s="58">
        <v>1</v>
      </c>
      <c r="H338" s="58">
        <v>6</v>
      </c>
    </row>
    <row r="344" spans="2:12" ht="15.75">
      <c r="B344" s="80" t="s">
        <v>103</v>
      </c>
      <c r="C344" s="80"/>
      <c r="D344" s="80"/>
    </row>
    <row r="347" spans="2:12" ht="15" customHeight="1">
      <c r="B347" s="81" t="s">
        <v>104</v>
      </c>
      <c r="C347" s="81"/>
      <c r="D347" s="81"/>
      <c r="F347" s="77" t="s">
        <v>105</v>
      </c>
      <c r="G347" s="77"/>
      <c r="H347" s="77"/>
      <c r="I347" s="77"/>
      <c r="J347" s="20"/>
      <c r="K347" s="20"/>
      <c r="L347" s="20"/>
    </row>
    <row r="348" spans="2:12">
      <c r="B348" s="81"/>
      <c r="C348" s="81"/>
      <c r="D348" s="81"/>
      <c r="F348" s="77"/>
      <c r="G348" s="77"/>
      <c r="H348" s="77"/>
      <c r="I348" s="77"/>
      <c r="J348" s="20"/>
      <c r="K348" s="20"/>
      <c r="L348" s="20"/>
    </row>
    <row r="349" spans="2:12">
      <c r="B349" s="81"/>
      <c r="C349" s="81"/>
      <c r="D349" s="81"/>
      <c r="F349" s="77"/>
      <c r="G349" s="77"/>
      <c r="H349" s="77"/>
      <c r="I349" s="77"/>
      <c r="J349" s="59"/>
      <c r="K349" s="59"/>
      <c r="L349" s="59"/>
    </row>
    <row r="350" spans="2:12">
      <c r="B350" s="81"/>
      <c r="C350" s="81"/>
      <c r="D350" s="81"/>
      <c r="F350" s="59"/>
      <c r="G350" s="59"/>
      <c r="H350" s="59"/>
      <c r="I350" s="59"/>
      <c r="J350" s="59"/>
      <c r="K350" s="59"/>
      <c r="L350" s="59"/>
    </row>
    <row r="351" spans="2:12">
      <c r="B351" s="59"/>
      <c r="C351" s="59"/>
      <c r="D351" s="59"/>
      <c r="F351" s="59"/>
      <c r="G351" s="59"/>
      <c r="H351" s="59"/>
      <c r="I351" s="59"/>
      <c r="J351" s="59"/>
      <c r="K351" s="59"/>
      <c r="L351" s="59"/>
    </row>
    <row r="352" spans="2:12">
      <c r="B352" s="59"/>
      <c r="C352" s="59"/>
      <c r="D352" s="59"/>
      <c r="F352" s="59"/>
      <c r="G352" s="59"/>
      <c r="H352" s="59"/>
      <c r="I352" s="59"/>
      <c r="J352" s="59"/>
      <c r="K352" s="59"/>
      <c r="L352" s="59"/>
    </row>
    <row r="353" spans="2:8">
      <c r="B353" s="18" t="s">
        <v>106</v>
      </c>
      <c r="C353" s="56" t="s">
        <v>5</v>
      </c>
    </row>
    <row r="354" spans="2:8">
      <c r="B354" s="11" t="s">
        <v>107</v>
      </c>
      <c r="C354" s="58">
        <v>3</v>
      </c>
      <c r="G354" s="18" t="s">
        <v>108</v>
      </c>
      <c r="H354" s="18" t="s">
        <v>5</v>
      </c>
    </row>
    <row r="355" spans="2:8">
      <c r="B355" s="11" t="s">
        <v>109</v>
      </c>
      <c r="C355" s="58">
        <v>3</v>
      </c>
      <c r="G355" s="11" t="s">
        <v>32</v>
      </c>
      <c r="H355" s="58">
        <v>2</v>
      </c>
    </row>
    <row r="356" spans="2:8">
      <c r="B356" s="11" t="s">
        <v>110</v>
      </c>
      <c r="C356" s="58">
        <v>1</v>
      </c>
      <c r="G356" s="11" t="s">
        <v>111</v>
      </c>
      <c r="H356" s="58">
        <v>10</v>
      </c>
    </row>
    <row r="357" spans="2:8">
      <c r="B357" s="11" t="s">
        <v>112</v>
      </c>
      <c r="C357" s="58">
        <v>2</v>
      </c>
    </row>
    <row r="358" spans="2:8">
      <c r="B358" s="11" t="s">
        <v>113</v>
      </c>
      <c r="C358" s="58">
        <v>3</v>
      </c>
    </row>
    <row r="359" spans="2:8">
      <c r="G359" s="18" t="s">
        <v>108</v>
      </c>
      <c r="H359" s="18" t="s">
        <v>6</v>
      </c>
    </row>
    <row r="360" spans="2:8">
      <c r="B360" s="18" t="s">
        <v>106</v>
      </c>
      <c r="C360" s="18" t="s">
        <v>6</v>
      </c>
      <c r="G360" s="11" t="s">
        <v>32</v>
      </c>
      <c r="H360" s="52">
        <f>H355/$C$37</f>
        <v>0.16666666666666666</v>
      </c>
    </row>
    <row r="361" spans="2:8">
      <c r="B361" s="11" t="s">
        <v>107</v>
      </c>
      <c r="C361" s="52">
        <f>C354/$C$37</f>
        <v>0.25</v>
      </c>
      <c r="G361" s="11" t="s">
        <v>111</v>
      </c>
      <c r="H361" s="52">
        <f>H356/$C$37</f>
        <v>0.83333333333333337</v>
      </c>
    </row>
    <row r="362" spans="2:8">
      <c r="B362" s="11" t="s">
        <v>109</v>
      </c>
      <c r="C362" s="52">
        <f t="shared" ref="C362:C365" si="7">C355/$C$37</f>
        <v>0.25</v>
      </c>
      <c r="G362" s="21"/>
    </row>
    <row r="363" spans="2:8">
      <c r="B363" s="11" t="s">
        <v>110</v>
      </c>
      <c r="C363" s="52">
        <f t="shared" si="7"/>
        <v>8.3333333333333329E-2</v>
      </c>
    </row>
    <row r="364" spans="2:8">
      <c r="B364" s="11" t="s">
        <v>112</v>
      </c>
      <c r="C364" s="52">
        <f t="shared" si="7"/>
        <v>0.16666666666666666</v>
      </c>
    </row>
    <row r="365" spans="2:8">
      <c r="B365" s="11" t="s">
        <v>113</v>
      </c>
      <c r="C365" s="52">
        <f t="shared" si="7"/>
        <v>0.25</v>
      </c>
    </row>
    <row r="369" spans="2:11" ht="15" customHeight="1">
      <c r="B369" s="78" t="s">
        <v>114</v>
      </c>
      <c r="C369" s="78"/>
      <c r="D369" s="78"/>
      <c r="F369" s="77" t="s">
        <v>115</v>
      </c>
      <c r="G369" s="77"/>
      <c r="H369" s="77"/>
      <c r="I369" s="77"/>
      <c r="J369" s="77"/>
      <c r="K369" s="77"/>
    </row>
    <row r="370" spans="2:11" ht="15" customHeight="1">
      <c r="B370" s="78"/>
      <c r="C370" s="78"/>
      <c r="D370" s="78"/>
      <c r="F370" s="77"/>
      <c r="G370" s="77"/>
      <c r="H370" s="77"/>
      <c r="I370" s="77"/>
      <c r="J370" s="77"/>
      <c r="K370" s="77"/>
    </row>
    <row r="371" spans="2:11" ht="15" customHeight="1">
      <c r="B371" s="78"/>
      <c r="C371" s="78"/>
      <c r="D371" s="78"/>
      <c r="F371" s="77"/>
      <c r="G371" s="77"/>
      <c r="H371" s="77"/>
      <c r="I371" s="77"/>
      <c r="J371" s="77"/>
      <c r="K371" s="77"/>
    </row>
    <row r="372" spans="2:11">
      <c r="F372" s="77"/>
      <c r="G372" s="77"/>
      <c r="H372" s="77"/>
      <c r="I372" s="77"/>
      <c r="J372" s="77"/>
      <c r="K372" s="77"/>
    </row>
    <row r="373" spans="2:11">
      <c r="B373" s="18" t="s">
        <v>116</v>
      </c>
      <c r="C373" s="18" t="s">
        <v>5</v>
      </c>
    </row>
    <row r="374" spans="2:11">
      <c r="B374" s="11" t="s">
        <v>32</v>
      </c>
      <c r="C374" s="58">
        <v>11</v>
      </c>
    </row>
    <row r="375" spans="2:11">
      <c r="B375" s="11" t="s">
        <v>111</v>
      </c>
      <c r="C375" s="58">
        <v>1</v>
      </c>
      <c r="H375" s="18" t="s">
        <v>116</v>
      </c>
      <c r="I375" s="18" t="s">
        <v>5</v>
      </c>
    </row>
    <row r="376" spans="2:11">
      <c r="H376" s="11" t="s">
        <v>32</v>
      </c>
      <c r="I376" s="58">
        <v>12</v>
      </c>
    </row>
    <row r="377" spans="2:11">
      <c r="H377" s="11" t="s">
        <v>111</v>
      </c>
      <c r="I377" s="58">
        <v>0</v>
      </c>
    </row>
    <row r="378" spans="2:11">
      <c r="B378" s="18" t="s">
        <v>116</v>
      </c>
      <c r="C378" s="18" t="s">
        <v>6</v>
      </c>
    </row>
    <row r="379" spans="2:11">
      <c r="B379" s="11" t="s">
        <v>32</v>
      </c>
      <c r="C379" s="52">
        <f>C374/$C$37</f>
        <v>0.91666666666666663</v>
      </c>
    </row>
    <row r="380" spans="2:11">
      <c r="B380" s="11" t="s">
        <v>111</v>
      </c>
      <c r="C380" s="52">
        <f>C375/$C$37</f>
        <v>8.3333333333333329E-2</v>
      </c>
      <c r="H380" s="18" t="s">
        <v>116</v>
      </c>
      <c r="I380" s="18" t="s">
        <v>6</v>
      </c>
    </row>
    <row r="381" spans="2:11">
      <c r="H381" s="11" t="s">
        <v>32</v>
      </c>
      <c r="I381" s="52">
        <f>I376/$C$37</f>
        <v>1</v>
      </c>
    </row>
    <row r="382" spans="2:11">
      <c r="H382" s="11" t="s">
        <v>111</v>
      </c>
      <c r="I382" s="52">
        <f>I377/$C$37</f>
        <v>0</v>
      </c>
    </row>
    <row r="384" spans="2:11" ht="15" customHeight="1">
      <c r="B384" s="78" t="s">
        <v>117</v>
      </c>
      <c r="C384" s="78"/>
      <c r="D384" s="78"/>
    </row>
    <row r="385" spans="2:4">
      <c r="B385" s="78"/>
      <c r="C385" s="78"/>
      <c r="D385" s="78"/>
    </row>
    <row r="386" spans="2:4">
      <c r="B386" s="78"/>
      <c r="C386" s="78"/>
      <c r="D386" s="78"/>
    </row>
    <row r="388" spans="2:4">
      <c r="B388" s="18" t="s">
        <v>118</v>
      </c>
      <c r="C388" s="75" t="s">
        <v>5</v>
      </c>
      <c r="D388" s="75"/>
    </row>
    <row r="389" spans="2:4">
      <c r="B389" s="58">
        <v>1</v>
      </c>
      <c r="C389" s="76">
        <v>0</v>
      </c>
      <c r="D389" s="76"/>
    </row>
    <row r="390" spans="2:4">
      <c r="B390" s="58">
        <v>2</v>
      </c>
      <c r="C390" s="76">
        <v>1</v>
      </c>
      <c r="D390" s="76"/>
    </row>
    <row r="391" spans="2:4">
      <c r="B391" s="58">
        <v>3</v>
      </c>
      <c r="C391" s="76">
        <v>0</v>
      </c>
      <c r="D391" s="76"/>
    </row>
    <row r="392" spans="2:4">
      <c r="B392" s="58">
        <v>4</v>
      </c>
      <c r="C392" s="76">
        <v>7</v>
      </c>
      <c r="D392" s="76"/>
    </row>
    <row r="393" spans="2:4">
      <c r="B393" s="58">
        <v>5</v>
      </c>
      <c r="C393" s="76">
        <v>4</v>
      </c>
      <c r="D393" s="76"/>
    </row>
    <row r="395" spans="2:4">
      <c r="B395" s="18" t="s">
        <v>118</v>
      </c>
      <c r="C395" s="75" t="s">
        <v>6</v>
      </c>
      <c r="D395" s="75"/>
    </row>
    <row r="396" spans="2:4">
      <c r="B396" s="58">
        <v>1</v>
      </c>
      <c r="C396" s="74">
        <f>C389/$C$37</f>
        <v>0</v>
      </c>
      <c r="D396" s="74"/>
    </row>
    <row r="397" spans="2:4">
      <c r="B397" s="58">
        <v>2</v>
      </c>
      <c r="C397" s="74">
        <f t="shared" ref="C397:C400" si="8">C390/$C$37</f>
        <v>8.3333333333333329E-2</v>
      </c>
      <c r="D397" s="74"/>
    </row>
    <row r="398" spans="2:4">
      <c r="B398" s="58">
        <v>3</v>
      </c>
      <c r="C398" s="74">
        <f t="shared" si="8"/>
        <v>0</v>
      </c>
      <c r="D398" s="74"/>
    </row>
    <row r="399" spans="2:4">
      <c r="B399" s="58">
        <v>4</v>
      </c>
      <c r="C399" s="74">
        <f t="shared" si="8"/>
        <v>0.58333333333333337</v>
      </c>
      <c r="D399" s="74"/>
    </row>
    <row r="400" spans="2:4">
      <c r="B400" s="58">
        <v>5</v>
      </c>
      <c r="C400" s="74">
        <f t="shared" si="8"/>
        <v>0.33333333333333331</v>
      </c>
      <c r="D400" s="74"/>
    </row>
    <row r="405" spans="2:10" ht="15.75">
      <c r="B405" s="7" t="s">
        <v>119</v>
      </c>
    </row>
    <row r="407" spans="2:10">
      <c r="B407" s="75" t="s">
        <v>120</v>
      </c>
      <c r="C407" s="75"/>
      <c r="D407" s="75"/>
      <c r="E407" s="75"/>
      <c r="F407" s="75"/>
      <c r="G407" s="75"/>
      <c r="H407" s="75"/>
      <c r="I407" s="75"/>
      <c r="J407" s="75"/>
    </row>
    <row r="408" spans="2:10">
      <c r="B408" s="32" t="s">
        <v>57</v>
      </c>
      <c r="I408" s="22"/>
      <c r="J408" s="22"/>
    </row>
    <row r="409" spans="2:10">
      <c r="B409" s="32" t="s">
        <v>258</v>
      </c>
      <c r="J409" s="22"/>
    </row>
    <row r="410" spans="2:10">
      <c r="B410" s="32" t="s">
        <v>259</v>
      </c>
      <c r="J410" s="22"/>
    </row>
    <row r="411" spans="2:10">
      <c r="B411" s="32" t="s">
        <v>260</v>
      </c>
      <c r="J411" s="22"/>
    </row>
    <row r="412" spans="2:10">
      <c r="B412" s="32" t="s">
        <v>261</v>
      </c>
      <c r="J412" s="22"/>
    </row>
    <row r="413" spans="2:10">
      <c r="B413" s="32" t="s">
        <v>262</v>
      </c>
      <c r="J413" s="22"/>
    </row>
    <row r="414" spans="2:10">
      <c r="B414" s="32" t="s">
        <v>263</v>
      </c>
      <c r="J414" s="22"/>
    </row>
    <row r="415" spans="2:10">
      <c r="B415" s="32" t="s">
        <v>264</v>
      </c>
      <c r="I415"/>
      <c r="J415" s="23"/>
    </row>
    <row r="416" spans="2:10">
      <c r="B416" s="32" t="s">
        <v>265</v>
      </c>
      <c r="J416" s="22"/>
    </row>
    <row r="417" spans="2:10">
      <c r="B417" s="32" t="s">
        <v>214</v>
      </c>
      <c r="J417" s="22"/>
    </row>
    <row r="418" spans="2:10">
      <c r="B418" s="32" t="s">
        <v>266</v>
      </c>
      <c r="J418" s="22"/>
    </row>
    <row r="419" spans="2:10">
      <c r="B419" s="34" t="s">
        <v>267</v>
      </c>
      <c r="C419" s="24"/>
      <c r="D419" s="24"/>
      <c r="E419" s="24"/>
      <c r="F419" s="24"/>
      <c r="G419" s="24"/>
      <c r="H419" s="24"/>
      <c r="I419" s="24"/>
      <c r="J419" s="25"/>
    </row>
    <row r="420" spans="2:10">
      <c r="J420" s="22"/>
    </row>
    <row r="421" spans="2:10">
      <c r="J421" s="22"/>
    </row>
    <row r="422" spans="2:10">
      <c r="J422" s="22"/>
    </row>
    <row r="423" spans="2:10">
      <c r="J423" s="22"/>
    </row>
    <row r="424" spans="2:10">
      <c r="J424" s="22"/>
    </row>
    <row r="425" spans="2:10">
      <c r="J425" s="22"/>
    </row>
    <row r="426" spans="2:10">
      <c r="J426" s="22"/>
    </row>
    <row r="427" spans="2:10">
      <c r="J427" s="22"/>
    </row>
    <row r="428" spans="2:10">
      <c r="J428" s="22"/>
    </row>
    <row r="429" spans="2:10">
      <c r="J429" s="22"/>
    </row>
    <row r="430" spans="2:10">
      <c r="I430" s="24"/>
      <c r="J430" s="25"/>
    </row>
  </sheetData>
  <mergeCells count="110">
    <mergeCell ref="C397:D397"/>
    <mergeCell ref="C398:D398"/>
    <mergeCell ref="C399:D399"/>
    <mergeCell ref="C400:D400"/>
    <mergeCell ref="B407:J407"/>
    <mergeCell ref="C390:D390"/>
    <mergeCell ref="C391:D391"/>
    <mergeCell ref="C392:D392"/>
    <mergeCell ref="C393:D393"/>
    <mergeCell ref="C395:D395"/>
    <mergeCell ref="C396:D396"/>
    <mergeCell ref="F347:I349"/>
    <mergeCell ref="B369:D371"/>
    <mergeCell ref="F369:K372"/>
    <mergeCell ref="B384:D386"/>
    <mergeCell ref="C388:D388"/>
    <mergeCell ref="C389:D389"/>
    <mergeCell ref="B335:E335"/>
    <mergeCell ref="B336:E336"/>
    <mergeCell ref="B337:E337"/>
    <mergeCell ref="B338:E338"/>
    <mergeCell ref="B344:D344"/>
    <mergeCell ref="B347:D350"/>
    <mergeCell ref="B270:D270"/>
    <mergeCell ref="B330:E330"/>
    <mergeCell ref="B331:E331"/>
    <mergeCell ref="B332:E332"/>
    <mergeCell ref="B333:E333"/>
    <mergeCell ref="B334:E334"/>
    <mergeCell ref="B264:D264"/>
    <mergeCell ref="B265:D265"/>
    <mergeCell ref="B266:D266"/>
    <mergeCell ref="B267:D267"/>
    <mergeCell ref="B268:D268"/>
    <mergeCell ref="B269:D269"/>
    <mergeCell ref="B232:D232"/>
    <mergeCell ref="H232:I232"/>
    <mergeCell ref="B233:D233"/>
    <mergeCell ref="H233:I233"/>
    <mergeCell ref="B262:D262"/>
    <mergeCell ref="B263:D263"/>
    <mergeCell ref="B221:D221"/>
    <mergeCell ref="B222:D222"/>
    <mergeCell ref="B230:D230"/>
    <mergeCell ref="H230:I230"/>
    <mergeCell ref="B231:D231"/>
    <mergeCell ref="H231:I231"/>
    <mergeCell ref="B215:D215"/>
    <mergeCell ref="B216:D216"/>
    <mergeCell ref="B217:D217"/>
    <mergeCell ref="B218:D218"/>
    <mergeCell ref="B219:D219"/>
    <mergeCell ref="B220:D220"/>
    <mergeCell ref="B199:D199"/>
    <mergeCell ref="B200:D200"/>
    <mergeCell ref="B201:D201"/>
    <mergeCell ref="B202:D202"/>
    <mergeCell ref="B203:D203"/>
    <mergeCell ref="B214:D214"/>
    <mergeCell ref="B172:C172"/>
    <mergeCell ref="B194:C194"/>
    <mergeCell ref="B195:C195"/>
    <mergeCell ref="B196:C196"/>
    <mergeCell ref="B197:C197"/>
    <mergeCell ref="B198:D198"/>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48"/>
  <sheetViews>
    <sheetView zoomScaleNormal="100" workbookViewId="0">
      <selection activeCell="C257" sqref="C257"/>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41.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06" t="s">
        <v>268</v>
      </c>
      <c r="C12" s="106"/>
      <c r="D12" s="106"/>
      <c r="E12" s="106"/>
      <c r="F12" s="106"/>
    </row>
    <row r="13" spans="2:6">
      <c r="B13" s="5" t="s">
        <v>3</v>
      </c>
    </row>
    <row r="14" spans="2:6">
      <c r="B14" s="5"/>
    </row>
    <row r="15" spans="2:6">
      <c r="B15" s="5"/>
    </row>
    <row r="16" spans="2:6">
      <c r="B16" s="5"/>
    </row>
    <row r="17" spans="2:2">
      <c r="B17" s="5"/>
    </row>
    <row r="18" spans="2:2">
      <c r="B18" s="5"/>
    </row>
    <row r="34" spans="2:4" ht="21.75" customHeight="1">
      <c r="B34" s="35" t="s">
        <v>188</v>
      </c>
      <c r="C34" s="35" t="s">
        <v>189</v>
      </c>
      <c r="D34" s="35" t="s">
        <v>190</v>
      </c>
    </row>
    <row r="35" spans="2:4" ht="21.75" customHeight="1">
      <c r="B35" s="37">
        <v>2</v>
      </c>
      <c r="C35" s="37">
        <v>0</v>
      </c>
      <c r="D35" s="37">
        <v>0</v>
      </c>
    </row>
    <row r="36" spans="2:4" ht="21.75" customHeight="1"/>
    <row r="37" spans="2:4" ht="21.75" customHeight="1">
      <c r="B37" s="6" t="s">
        <v>270</v>
      </c>
    </row>
    <row r="38" spans="2:4" ht="21.75" customHeight="1">
      <c r="B38" s="6" t="s">
        <v>271</v>
      </c>
    </row>
    <row r="39" spans="2:4" ht="21.75" customHeight="1">
      <c r="B39" s="6" t="s">
        <v>272</v>
      </c>
    </row>
    <row r="40" spans="2:4" ht="21.75" customHeight="1">
      <c r="B40" s="6" t="s">
        <v>273</v>
      </c>
    </row>
    <row r="42" spans="2:4" ht="15.75">
      <c r="B42" s="7" t="s">
        <v>4</v>
      </c>
    </row>
    <row r="44" spans="2:4">
      <c r="B44" s="8" t="s">
        <v>4</v>
      </c>
      <c r="C44" s="40" t="s">
        <v>5</v>
      </c>
      <c r="D44" s="40" t="s">
        <v>6</v>
      </c>
    </row>
    <row r="45" spans="2:4">
      <c r="B45" s="9" t="s">
        <v>7</v>
      </c>
      <c r="C45" s="27">
        <v>0</v>
      </c>
      <c r="D45" s="10">
        <f>C45/$C$47</f>
        <v>0</v>
      </c>
    </row>
    <row r="46" spans="2:4">
      <c r="B46" s="9" t="s">
        <v>8</v>
      </c>
      <c r="C46" s="27">
        <v>2</v>
      </c>
      <c r="D46" s="10">
        <f>C46/$C$47</f>
        <v>1</v>
      </c>
    </row>
    <row r="47" spans="2:4">
      <c r="B47" s="9" t="s">
        <v>9</v>
      </c>
      <c r="C47" s="28">
        <f>SUM(C45:C46)</f>
        <v>2</v>
      </c>
      <c r="D47" s="10">
        <f t="shared" ref="D47" si="0">C47/$C$47</f>
        <v>1</v>
      </c>
    </row>
    <row r="67" spans="2:4" ht="15.75">
      <c r="B67" s="7" t="s">
        <v>10</v>
      </c>
    </row>
    <row r="69" spans="2:4">
      <c r="B69" s="8" t="s">
        <v>10</v>
      </c>
      <c r="C69" s="40" t="s">
        <v>5</v>
      </c>
      <c r="D69" s="40" t="s">
        <v>6</v>
      </c>
    </row>
    <row r="70" spans="2:4">
      <c r="B70" s="9" t="s">
        <v>11</v>
      </c>
      <c r="C70" s="27">
        <v>0</v>
      </c>
      <c r="D70" s="10">
        <f>C70/$C$73</f>
        <v>0</v>
      </c>
    </row>
    <row r="71" spans="2:4">
      <c r="B71" s="9" t="s">
        <v>12</v>
      </c>
      <c r="C71" s="27">
        <v>2</v>
      </c>
      <c r="D71" s="10">
        <f t="shared" ref="D71:D72" si="1">C71/$C$73</f>
        <v>1</v>
      </c>
    </row>
    <row r="72" spans="2:4">
      <c r="B72" s="9" t="s">
        <v>13</v>
      </c>
      <c r="C72" s="27">
        <v>0</v>
      </c>
      <c r="D72" s="10">
        <f t="shared" si="1"/>
        <v>0</v>
      </c>
    </row>
    <row r="73" spans="2:4">
      <c r="B73" s="9" t="s">
        <v>9</v>
      </c>
      <c r="C73" s="28">
        <f>SUM(C70:C72)</f>
        <v>2</v>
      </c>
      <c r="D73" s="10">
        <f t="shared" ref="D73" si="2">C73/$C$47</f>
        <v>1</v>
      </c>
    </row>
    <row r="93" spans="2:4" ht="15.75">
      <c r="B93" s="7" t="s">
        <v>15</v>
      </c>
    </row>
    <row r="95" spans="2:4">
      <c r="B95" s="40" t="s">
        <v>16</v>
      </c>
      <c r="C95" s="40" t="s">
        <v>5</v>
      </c>
      <c r="D95" s="40" t="s">
        <v>6</v>
      </c>
    </row>
    <row r="96" spans="2:4">
      <c r="B96" s="29">
        <v>0</v>
      </c>
      <c r="C96" s="27">
        <v>2</v>
      </c>
      <c r="D96" s="10">
        <f>C96/$C$100</f>
        <v>1</v>
      </c>
    </row>
    <row r="97" spans="2:4">
      <c r="B97" s="29">
        <v>1</v>
      </c>
      <c r="C97" s="27">
        <v>0</v>
      </c>
      <c r="D97" s="10">
        <f>C97/$C$100</f>
        <v>0</v>
      </c>
    </row>
    <row r="98" spans="2:4">
      <c r="B98" s="29">
        <v>2</v>
      </c>
      <c r="C98" s="27">
        <v>0</v>
      </c>
      <c r="D98" s="10">
        <f t="shared" ref="D98:D99" si="3">C98/$C$100</f>
        <v>0</v>
      </c>
    </row>
    <row r="99" spans="2:4">
      <c r="B99" s="36" t="s">
        <v>17</v>
      </c>
      <c r="C99" s="27">
        <v>0</v>
      </c>
      <c r="D99" s="10">
        <f t="shared" si="3"/>
        <v>0</v>
      </c>
    </row>
    <row r="100" spans="2:4">
      <c r="B100" s="29" t="s">
        <v>9</v>
      </c>
      <c r="C100" s="28">
        <f>SUM(C96:C99)</f>
        <v>2</v>
      </c>
      <c r="D100" s="10">
        <f t="shared" ref="D100" si="4">C100/$C$47</f>
        <v>1</v>
      </c>
    </row>
    <row r="120" spans="2:6" ht="15.75">
      <c r="B120" s="7" t="s">
        <v>18</v>
      </c>
    </row>
    <row r="121" spans="2:6" ht="15.75">
      <c r="B121" s="7"/>
    </row>
    <row r="123" spans="2:6" ht="84" customHeight="1">
      <c r="B123" s="107" t="s">
        <v>19</v>
      </c>
      <c r="C123" s="107"/>
      <c r="D123" s="107"/>
      <c r="E123" s="108" t="s">
        <v>5</v>
      </c>
      <c r="F123" s="108"/>
    </row>
    <row r="124" spans="2:6">
      <c r="B124" s="86" t="s">
        <v>21</v>
      </c>
      <c r="C124" s="86"/>
      <c r="D124" s="86"/>
      <c r="E124" s="103">
        <v>0</v>
      </c>
      <c r="F124" s="103"/>
    </row>
    <row r="125" spans="2:6">
      <c r="B125" s="86" t="s">
        <v>23</v>
      </c>
      <c r="C125" s="86"/>
      <c r="D125" s="86"/>
      <c r="E125" s="103">
        <v>2</v>
      </c>
      <c r="F125" s="103"/>
    </row>
    <row r="126" spans="2:6">
      <c r="B126" s="86" t="s">
        <v>25</v>
      </c>
      <c r="C126" s="86"/>
      <c r="D126" s="86"/>
      <c r="E126" s="103">
        <v>0</v>
      </c>
      <c r="F126" s="103"/>
    </row>
    <row r="127" spans="2:6">
      <c r="B127" s="86" t="s">
        <v>27</v>
      </c>
      <c r="C127" s="86"/>
      <c r="D127" s="86"/>
      <c r="E127" s="103">
        <v>0</v>
      </c>
      <c r="F127" s="103"/>
    </row>
    <row r="128" spans="2:6">
      <c r="B128" s="86" t="s">
        <v>28</v>
      </c>
      <c r="C128" s="86"/>
      <c r="D128" s="86"/>
      <c r="E128" s="103">
        <v>0</v>
      </c>
      <c r="F128" s="103"/>
    </row>
    <row r="129" spans="2:6">
      <c r="B129" s="86" t="s">
        <v>29</v>
      </c>
      <c r="C129" s="86"/>
      <c r="D129" s="86"/>
      <c r="E129" s="103">
        <v>0</v>
      </c>
      <c r="F129" s="103"/>
    </row>
    <row r="130" spans="2:6">
      <c r="B130" s="86" t="s">
        <v>9</v>
      </c>
      <c r="C130" s="86"/>
      <c r="D130" s="86"/>
      <c r="E130" s="103">
        <f>SUM(E124:F129)</f>
        <v>2</v>
      </c>
      <c r="F130" s="103"/>
    </row>
    <row r="131" spans="2:6">
      <c r="B131" s="12"/>
      <c r="C131" s="12"/>
      <c r="D131" s="12"/>
      <c r="E131" s="39"/>
      <c r="F131" s="39"/>
    </row>
    <row r="133" spans="2:6">
      <c r="B133" s="100" t="s">
        <v>30</v>
      </c>
      <c r="C133" s="100"/>
      <c r="D133" s="100"/>
      <c r="E133" s="100" t="s">
        <v>6</v>
      </c>
      <c r="F133" s="100"/>
    </row>
    <row r="134" spans="2:6">
      <c r="B134" s="86" t="s">
        <v>21</v>
      </c>
      <c r="C134" s="86"/>
      <c r="D134" s="86"/>
      <c r="E134" s="74">
        <f>E124/$E$130</f>
        <v>0</v>
      </c>
      <c r="F134" s="74"/>
    </row>
    <row r="135" spans="2:6">
      <c r="B135" s="86" t="s">
        <v>23</v>
      </c>
      <c r="C135" s="86"/>
      <c r="D135" s="86"/>
      <c r="E135" s="74">
        <f>E125/$E$130</f>
        <v>1</v>
      </c>
      <c r="F135" s="74"/>
    </row>
    <row r="136" spans="2:6">
      <c r="B136" s="86" t="s">
        <v>25</v>
      </c>
      <c r="C136" s="86"/>
      <c r="D136" s="86"/>
      <c r="E136" s="74">
        <f>E126/$E$130</f>
        <v>0</v>
      </c>
      <c r="F136" s="74"/>
    </row>
    <row r="137" spans="2:6">
      <c r="B137" s="86" t="s">
        <v>27</v>
      </c>
      <c r="C137" s="86"/>
      <c r="D137" s="86"/>
      <c r="E137" s="74">
        <f t="shared" ref="E137:E139" si="5">E127/$E$130</f>
        <v>0</v>
      </c>
      <c r="F137" s="74"/>
    </row>
    <row r="138" spans="2:6">
      <c r="B138" s="86" t="s">
        <v>28</v>
      </c>
      <c r="C138" s="86"/>
      <c r="D138" s="86"/>
      <c r="E138" s="74">
        <f t="shared" si="5"/>
        <v>0</v>
      </c>
      <c r="F138" s="74"/>
    </row>
    <row r="139" spans="2:6">
      <c r="B139" s="86" t="s">
        <v>29</v>
      </c>
      <c r="C139" s="86"/>
      <c r="D139" s="86"/>
      <c r="E139" s="74">
        <f t="shared" si="5"/>
        <v>0</v>
      </c>
      <c r="F139" s="74"/>
    </row>
    <row r="164" spans="2:5" ht="15.75">
      <c r="B164" s="7" t="s">
        <v>55</v>
      </c>
    </row>
    <row r="166" spans="2:5" ht="69" customHeight="1">
      <c r="B166" s="93" t="s">
        <v>199</v>
      </c>
      <c r="C166" s="94"/>
      <c r="D166" s="15" t="s">
        <v>5</v>
      </c>
      <c r="E166" s="15" t="s">
        <v>6</v>
      </c>
    </row>
    <row r="167" spans="2:5">
      <c r="B167" s="95" t="s">
        <v>32</v>
      </c>
      <c r="C167" s="96"/>
      <c r="D167" s="36">
        <v>0</v>
      </c>
      <c r="E167" s="16">
        <f>D167/$D$169</f>
        <v>0</v>
      </c>
    </row>
    <row r="168" spans="2:5">
      <c r="B168" s="79" t="s">
        <v>57</v>
      </c>
      <c r="C168" s="79"/>
      <c r="D168" s="36">
        <v>2</v>
      </c>
      <c r="E168" s="16">
        <f>D168/$D$169</f>
        <v>1</v>
      </c>
    </row>
    <row r="169" spans="2:5">
      <c r="B169" s="79" t="s">
        <v>58</v>
      </c>
      <c r="C169" s="79"/>
      <c r="D169" s="36">
        <f>SUM(D167:D168)</f>
        <v>2</v>
      </c>
      <c r="E169" s="30">
        <f>SUM(E167:E168)</f>
        <v>1</v>
      </c>
    </row>
    <row r="170" spans="2:5">
      <c r="B170" s="111"/>
      <c r="C170" s="111"/>
      <c r="D170" s="111"/>
    </row>
    <row r="171" spans="2:5">
      <c r="B171" s="111"/>
      <c r="C171" s="111"/>
      <c r="D171" s="111"/>
    </row>
    <row r="172" spans="2:5">
      <c r="B172" s="111"/>
      <c r="C172" s="111"/>
      <c r="D172" s="111"/>
    </row>
    <row r="173" spans="2:5">
      <c r="B173" s="111"/>
      <c r="C173" s="111"/>
      <c r="D173" s="111"/>
    </row>
    <row r="174" spans="2:5">
      <c r="B174" s="111"/>
      <c r="C174" s="111"/>
      <c r="D174" s="111"/>
    </row>
    <row r="175" spans="2:5">
      <c r="B175" s="111"/>
      <c r="C175" s="111"/>
      <c r="D175" s="111"/>
    </row>
    <row r="181" spans="2:6" ht="15.75">
      <c r="B181" s="7" t="s">
        <v>72</v>
      </c>
    </row>
    <row r="182" spans="2:6" ht="15.75">
      <c r="B182" s="7"/>
    </row>
    <row r="183" spans="2:6">
      <c r="B183" s="17" t="s">
        <v>73</v>
      </c>
    </row>
    <row r="184" spans="2:6">
      <c r="B184" s="17"/>
    </row>
    <row r="185" spans="2:6">
      <c r="B185" s="17"/>
    </row>
    <row r="186" spans="2:6">
      <c r="B186" s="87" t="s">
        <v>74</v>
      </c>
      <c r="C186" s="87"/>
      <c r="D186" s="87"/>
      <c r="E186" s="38" t="s">
        <v>5</v>
      </c>
      <c r="F186" s="38" t="s">
        <v>6</v>
      </c>
    </row>
    <row r="187" spans="2:6">
      <c r="B187" s="82" t="s">
        <v>75</v>
      </c>
      <c r="C187" s="82"/>
      <c r="D187" s="82"/>
      <c r="E187" s="36">
        <v>1</v>
      </c>
      <c r="F187" s="49">
        <f t="shared" ref="F187:F193" si="6">E187/$E$194</f>
        <v>0.33333333333333331</v>
      </c>
    </row>
    <row r="188" spans="2:6">
      <c r="B188" s="82" t="s">
        <v>76</v>
      </c>
      <c r="C188" s="82"/>
      <c r="D188" s="82"/>
      <c r="E188" s="36">
        <v>1</v>
      </c>
      <c r="F188" s="49">
        <f t="shared" si="6"/>
        <v>0.33333333333333331</v>
      </c>
    </row>
    <row r="189" spans="2:6">
      <c r="B189" s="82" t="s">
        <v>200</v>
      </c>
      <c r="C189" s="82"/>
      <c r="D189" s="82"/>
      <c r="E189" s="36">
        <v>0</v>
      </c>
      <c r="F189" s="49">
        <f t="shared" si="6"/>
        <v>0</v>
      </c>
    </row>
    <row r="190" spans="2:6">
      <c r="B190" s="82" t="s">
        <v>201</v>
      </c>
      <c r="C190" s="82"/>
      <c r="D190" s="82"/>
      <c r="E190" s="36">
        <v>0</v>
      </c>
      <c r="F190" s="49">
        <f t="shared" si="6"/>
        <v>0</v>
      </c>
    </row>
    <row r="191" spans="2:6">
      <c r="B191" s="82" t="s">
        <v>80</v>
      </c>
      <c r="C191" s="82"/>
      <c r="D191" s="82"/>
      <c r="E191" s="36">
        <v>1</v>
      </c>
      <c r="F191" s="49">
        <f t="shared" si="6"/>
        <v>0.33333333333333331</v>
      </c>
    </row>
    <row r="192" spans="2:6">
      <c r="B192" s="82" t="s">
        <v>82</v>
      </c>
      <c r="C192" s="82"/>
      <c r="D192" s="82"/>
      <c r="E192" s="36">
        <v>0</v>
      </c>
      <c r="F192" s="49">
        <f t="shared" si="6"/>
        <v>0</v>
      </c>
    </row>
    <row r="193" spans="2:6">
      <c r="B193" s="82" t="s">
        <v>81</v>
      </c>
      <c r="C193" s="82"/>
      <c r="D193" s="82"/>
      <c r="E193" s="36">
        <v>0</v>
      </c>
      <c r="F193" s="49">
        <f t="shared" si="6"/>
        <v>0</v>
      </c>
    </row>
    <row r="194" spans="2:6">
      <c r="B194" s="82" t="s">
        <v>9</v>
      </c>
      <c r="C194" s="82"/>
      <c r="D194" s="82"/>
      <c r="E194" s="36">
        <f>SUM(E187:E193)</f>
        <v>3</v>
      </c>
      <c r="F194" s="49">
        <f>SUM(F187:F193)</f>
        <v>1</v>
      </c>
    </row>
    <row r="195" spans="2:6" ht="10.5" customHeight="1"/>
    <row r="196" spans="2:6" ht="18.75" customHeight="1">
      <c r="B196" s="7" t="s">
        <v>83</v>
      </c>
    </row>
    <row r="197" spans="2:6" ht="10.5" customHeight="1">
      <c r="B197" s="7"/>
    </row>
    <row r="198" spans="2:6" ht="18.75" customHeight="1">
      <c r="B198" s="17" t="s">
        <v>202</v>
      </c>
    </row>
    <row r="199" spans="2:6">
      <c r="B199" s="17"/>
    </row>
    <row r="200" spans="2:6">
      <c r="B200" s="17"/>
    </row>
    <row r="201" spans="2:6">
      <c r="B201" s="38" t="s">
        <v>85</v>
      </c>
      <c r="C201" s="38" t="s">
        <v>5</v>
      </c>
      <c r="D201" s="38" t="s">
        <v>6</v>
      </c>
    </row>
    <row r="202" spans="2:6">
      <c r="B202" s="36" t="s">
        <v>145</v>
      </c>
      <c r="C202" s="36">
        <v>2</v>
      </c>
      <c r="D202" s="49">
        <f>C202/$C$206</f>
        <v>1</v>
      </c>
    </row>
    <row r="203" spans="2:6">
      <c r="B203" s="36" t="s">
        <v>146</v>
      </c>
      <c r="C203" s="36">
        <v>0</v>
      </c>
      <c r="D203" s="49">
        <f t="shared" ref="D203:D205" si="7">C203/$C$206</f>
        <v>0</v>
      </c>
    </row>
    <row r="204" spans="2:6">
      <c r="B204" s="36" t="s">
        <v>148</v>
      </c>
      <c r="C204" s="36">
        <v>0</v>
      </c>
      <c r="D204" s="49">
        <f t="shared" si="7"/>
        <v>0</v>
      </c>
    </row>
    <row r="205" spans="2:6">
      <c r="B205" s="36" t="s">
        <v>203</v>
      </c>
      <c r="C205" s="36">
        <v>0</v>
      </c>
      <c r="D205" s="49">
        <f t="shared" si="7"/>
        <v>0</v>
      </c>
    </row>
    <row r="206" spans="2:6">
      <c r="B206" s="36" t="s">
        <v>9</v>
      </c>
      <c r="C206" s="36">
        <f>SUM(C202:C205)</f>
        <v>2</v>
      </c>
      <c r="D206" s="49">
        <f>SUM(D202:D205)</f>
        <v>1</v>
      </c>
    </row>
    <row r="214" spans="2:11" ht="15" customHeight="1">
      <c r="B214" s="78" t="s">
        <v>114</v>
      </c>
      <c r="C214" s="78"/>
      <c r="D214" s="78"/>
      <c r="F214" s="110"/>
      <c r="G214" s="110"/>
      <c r="H214" s="110"/>
      <c r="I214" s="110"/>
      <c r="J214" s="110"/>
      <c r="K214" s="110"/>
    </row>
    <row r="215" spans="2:11" ht="15" customHeight="1">
      <c r="B215" s="78"/>
      <c r="C215" s="78"/>
      <c r="D215" s="78"/>
      <c r="F215" s="110"/>
      <c r="G215" s="110"/>
      <c r="H215" s="110"/>
      <c r="I215" s="110"/>
      <c r="J215" s="110"/>
      <c r="K215" s="110"/>
    </row>
    <row r="216" spans="2:11" ht="15" customHeight="1">
      <c r="B216" s="78"/>
      <c r="C216" s="78"/>
      <c r="D216" s="78"/>
      <c r="F216" s="110"/>
      <c r="G216" s="110"/>
      <c r="H216" s="110"/>
      <c r="I216" s="110"/>
      <c r="J216" s="110"/>
      <c r="K216" s="110"/>
    </row>
    <row r="217" spans="2:11">
      <c r="F217" s="110"/>
      <c r="G217" s="110"/>
      <c r="H217" s="110"/>
      <c r="I217" s="110"/>
      <c r="J217" s="110"/>
      <c r="K217" s="110"/>
    </row>
    <row r="218" spans="2:11">
      <c r="B218" s="35" t="s">
        <v>116</v>
      </c>
      <c r="C218" s="35" t="s">
        <v>5</v>
      </c>
      <c r="D218" s="35" t="s">
        <v>6</v>
      </c>
    </row>
    <row r="219" spans="2:11">
      <c r="B219" s="37" t="s">
        <v>32</v>
      </c>
      <c r="C219" s="36">
        <v>2</v>
      </c>
      <c r="D219" s="49">
        <f>C219/$C$221</f>
        <v>1</v>
      </c>
    </row>
    <row r="220" spans="2:11">
      <c r="B220" s="37" t="s">
        <v>111</v>
      </c>
      <c r="C220" s="36">
        <v>0</v>
      </c>
      <c r="D220" s="49">
        <f>C220/$C$221</f>
        <v>0</v>
      </c>
    </row>
    <row r="221" spans="2:11">
      <c r="B221" s="37" t="s">
        <v>9</v>
      </c>
      <c r="C221" s="36">
        <f>SUM(C219:C220)</f>
        <v>2</v>
      </c>
      <c r="D221" s="49">
        <f>SUM(D219:D220)</f>
        <v>1</v>
      </c>
    </row>
    <row r="227" spans="2:9">
      <c r="H227" s="2"/>
      <c r="I227" s="50"/>
    </row>
    <row r="228" spans="2:9">
      <c r="B228" s="1" t="s">
        <v>115</v>
      </c>
      <c r="H228" s="2"/>
      <c r="I228" s="50"/>
    </row>
    <row r="229" spans="2:9">
      <c r="H229" s="2"/>
      <c r="I229" s="50"/>
    </row>
    <row r="230" spans="2:9">
      <c r="H230" s="2"/>
      <c r="I230" s="50"/>
    </row>
    <row r="231" spans="2:9">
      <c r="B231" s="35" t="s">
        <v>116</v>
      </c>
      <c r="C231" s="35" t="s">
        <v>5</v>
      </c>
      <c r="D231" s="35" t="s">
        <v>6</v>
      </c>
      <c r="H231" s="2"/>
      <c r="I231" s="50"/>
    </row>
    <row r="232" spans="2:9">
      <c r="B232" s="37" t="s">
        <v>32</v>
      </c>
      <c r="C232" s="36">
        <v>2</v>
      </c>
      <c r="D232" s="49">
        <f>C232/$C$234</f>
        <v>1</v>
      </c>
      <c r="H232" s="2"/>
      <c r="I232" s="50"/>
    </row>
    <row r="233" spans="2:9">
      <c r="B233" s="37" t="s">
        <v>111</v>
      </c>
      <c r="C233" s="36">
        <v>0</v>
      </c>
      <c r="D233" s="49">
        <f>C233/$C$234</f>
        <v>0</v>
      </c>
      <c r="H233" s="2"/>
      <c r="I233" s="50"/>
    </row>
    <row r="234" spans="2:9">
      <c r="B234" s="37" t="s">
        <v>9</v>
      </c>
      <c r="C234" s="36">
        <f>SUM(C232:C233)</f>
        <v>2</v>
      </c>
      <c r="D234" s="49">
        <f>SUM(D232:D233)</f>
        <v>1</v>
      </c>
      <c r="H234" s="2"/>
      <c r="I234" s="50"/>
    </row>
    <row r="235" spans="2:9">
      <c r="H235" s="2"/>
      <c r="I235" s="50"/>
    </row>
    <row r="236" spans="2:9">
      <c r="H236" s="2"/>
      <c r="I236" s="50"/>
    </row>
    <row r="237" spans="2:9">
      <c r="H237" s="2"/>
      <c r="I237" s="50"/>
    </row>
    <row r="238" spans="2:9" ht="15" customHeight="1">
      <c r="B238" s="78" t="s">
        <v>204</v>
      </c>
      <c r="C238" s="78"/>
      <c r="D238" s="78"/>
    </row>
    <row r="239" spans="2:9">
      <c r="B239" s="78"/>
      <c r="C239" s="78"/>
      <c r="D239" s="78"/>
    </row>
    <row r="240" spans="2:9">
      <c r="B240" s="78"/>
      <c r="C240" s="78"/>
      <c r="D240" s="78"/>
    </row>
    <row r="242" spans="2:6">
      <c r="B242" s="38" t="s">
        <v>118</v>
      </c>
      <c r="C242" s="87" t="s">
        <v>5</v>
      </c>
      <c r="D242" s="87"/>
      <c r="E242" s="87" t="s">
        <v>6</v>
      </c>
      <c r="F242" s="87"/>
    </row>
    <row r="243" spans="2:6">
      <c r="B243" s="36">
        <v>1</v>
      </c>
      <c r="C243" s="76">
        <v>0</v>
      </c>
      <c r="D243" s="76"/>
      <c r="E243" s="109">
        <f>C243/$C$248</f>
        <v>0</v>
      </c>
      <c r="F243" s="109"/>
    </row>
    <row r="244" spans="2:6">
      <c r="B244" s="36">
        <v>2</v>
      </c>
      <c r="C244" s="76">
        <v>0</v>
      </c>
      <c r="D244" s="76"/>
      <c r="E244" s="109">
        <f t="shared" ref="E244:E247" si="8">C244/$C$248</f>
        <v>0</v>
      </c>
      <c r="F244" s="109"/>
    </row>
    <row r="245" spans="2:6">
      <c r="B245" s="36">
        <v>3</v>
      </c>
      <c r="C245" s="76">
        <v>0</v>
      </c>
      <c r="D245" s="76"/>
      <c r="E245" s="109">
        <f t="shared" si="8"/>
        <v>0</v>
      </c>
      <c r="F245" s="109"/>
    </row>
    <row r="246" spans="2:6">
      <c r="B246" s="36">
        <v>4</v>
      </c>
      <c r="C246" s="76">
        <v>1</v>
      </c>
      <c r="D246" s="76"/>
      <c r="E246" s="109">
        <f t="shared" si="8"/>
        <v>0.5</v>
      </c>
      <c r="F246" s="109"/>
    </row>
    <row r="247" spans="2:6">
      <c r="B247" s="36">
        <v>5</v>
      </c>
      <c r="C247" s="76">
        <v>1</v>
      </c>
      <c r="D247" s="76"/>
      <c r="E247" s="109">
        <f t="shared" si="8"/>
        <v>0.5</v>
      </c>
      <c r="F247" s="109"/>
    </row>
    <row r="248" spans="2:6">
      <c r="B248" s="36" t="s">
        <v>9</v>
      </c>
      <c r="C248" s="76">
        <f>SUM(C243:D247)</f>
        <v>2</v>
      </c>
      <c r="D248" s="76"/>
      <c r="E248" s="109">
        <f>SUM(E243:F247)</f>
        <v>1</v>
      </c>
      <c r="F248" s="109"/>
    </row>
  </sheetData>
  <mergeCells count="67">
    <mergeCell ref="B125:D125"/>
    <mergeCell ref="E125:F125"/>
    <mergeCell ref="B126:D126"/>
    <mergeCell ref="E126:F126"/>
    <mergeCell ref="B12:F12"/>
    <mergeCell ref="B123:D123"/>
    <mergeCell ref="E123:F123"/>
    <mergeCell ref="B124:D124"/>
    <mergeCell ref="E124:F124"/>
    <mergeCell ref="B133:D133"/>
    <mergeCell ref="E133:F133"/>
    <mergeCell ref="B134:D134"/>
    <mergeCell ref="E134:F134"/>
    <mergeCell ref="B127:D127"/>
    <mergeCell ref="E127:F127"/>
    <mergeCell ref="B128:D128"/>
    <mergeCell ref="E128:F128"/>
    <mergeCell ref="B129:D129"/>
    <mergeCell ref="E129:F129"/>
    <mergeCell ref="B137:D137"/>
    <mergeCell ref="E137:F137"/>
    <mergeCell ref="B138:D138"/>
    <mergeCell ref="E138:F138"/>
    <mergeCell ref="B139:D139"/>
    <mergeCell ref="E139:F139"/>
    <mergeCell ref="B135:D135"/>
    <mergeCell ref="E135:F135"/>
    <mergeCell ref="B136:D136"/>
    <mergeCell ref="E136:F136"/>
    <mergeCell ref="B171:D171"/>
    <mergeCell ref="B172:D172"/>
    <mergeCell ref="B173:D173"/>
    <mergeCell ref="B174:D174"/>
    <mergeCell ref="B175:D175"/>
    <mergeCell ref="B166:C166"/>
    <mergeCell ref="B167:C167"/>
    <mergeCell ref="B168:C168"/>
    <mergeCell ref="B169:C169"/>
    <mergeCell ref="B170:D170"/>
    <mergeCell ref="B130:D130"/>
    <mergeCell ref="E130:F130"/>
    <mergeCell ref="B194:D194"/>
    <mergeCell ref="C248:D248"/>
    <mergeCell ref="E242:F242"/>
    <mergeCell ref="E243:F243"/>
    <mergeCell ref="C245:D245"/>
    <mergeCell ref="C246:D246"/>
    <mergeCell ref="C247:D247"/>
    <mergeCell ref="B214:D216"/>
    <mergeCell ref="F214:K217"/>
    <mergeCell ref="B238:D240"/>
    <mergeCell ref="C242:D242"/>
    <mergeCell ref="C243:D243"/>
    <mergeCell ref="C244:D244"/>
    <mergeCell ref="E244:F244"/>
    <mergeCell ref="B193:D193"/>
    <mergeCell ref="B188:D188"/>
    <mergeCell ref="B189:D189"/>
    <mergeCell ref="B190:D190"/>
    <mergeCell ref="B191:D191"/>
    <mergeCell ref="B192:D192"/>
    <mergeCell ref="B186:D186"/>
    <mergeCell ref="B187:D187"/>
    <mergeCell ref="E245:F245"/>
    <mergeCell ref="E246:F246"/>
    <mergeCell ref="E247:F247"/>
    <mergeCell ref="E248:F24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47"/>
  <sheetViews>
    <sheetView zoomScale="80" zoomScaleNormal="80" workbookViewId="0">
      <selection activeCell="B46" sqref="B46:E46"/>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8" t="s">
        <v>121</v>
      </c>
      <c r="C17" s="18" t="s">
        <v>122</v>
      </c>
      <c r="D17" s="18" t="s">
        <v>123</v>
      </c>
      <c r="E17" s="18" t="s">
        <v>124</v>
      </c>
      <c r="F17" s="18" t="s">
        <v>125</v>
      </c>
      <c r="G17" s="18" t="s">
        <v>126</v>
      </c>
      <c r="H17" s="18" t="s">
        <v>127</v>
      </c>
      <c r="I17" s="17"/>
    </row>
    <row r="18" spans="2:9" ht="35.1" customHeight="1">
      <c r="B18" s="65" t="s">
        <v>217</v>
      </c>
      <c r="C18" s="65" t="s">
        <v>212</v>
      </c>
      <c r="D18" s="65" t="s">
        <v>218</v>
      </c>
      <c r="E18" s="65" t="s">
        <v>219</v>
      </c>
      <c r="F18" s="65" t="s">
        <v>220</v>
      </c>
      <c r="G18" s="65" t="s">
        <v>210</v>
      </c>
      <c r="H18" s="65" t="s">
        <v>169</v>
      </c>
    </row>
    <row r="21" spans="2:9" ht="30" customHeight="1">
      <c r="B21" s="47" t="s">
        <v>128</v>
      </c>
      <c r="C21" s="47" t="s">
        <v>130</v>
      </c>
    </row>
    <row r="22" spans="2:9">
      <c r="B22" s="65" t="s">
        <v>129</v>
      </c>
      <c r="C22" s="65" t="s">
        <v>131</v>
      </c>
    </row>
    <row r="23" spans="2:9" ht="18" customHeight="1"/>
    <row r="25" spans="2:9" ht="92.25" customHeight="1">
      <c r="B25" s="48" t="s">
        <v>132</v>
      </c>
      <c r="C25" s="38" t="s">
        <v>134</v>
      </c>
    </row>
    <row r="26" spans="2:9" ht="41.25" customHeight="1">
      <c r="B26" s="65" t="s">
        <v>133</v>
      </c>
      <c r="C26" s="67" t="s">
        <v>221</v>
      </c>
    </row>
    <row r="29" spans="2:9" ht="47.25" customHeight="1">
      <c r="B29" s="47" t="s">
        <v>135</v>
      </c>
    </row>
    <row r="30" spans="2:9">
      <c r="B30" s="46" t="s">
        <v>136</v>
      </c>
    </row>
    <row r="33" spans="2:5" ht="48" customHeight="1">
      <c r="B33" s="47" t="s">
        <v>137</v>
      </c>
      <c r="C33" s="47" t="s">
        <v>138</v>
      </c>
      <c r="D33" s="38" t="s">
        <v>139</v>
      </c>
    </row>
    <row r="34" spans="2:5" ht="45">
      <c r="B34" s="65" t="s">
        <v>107</v>
      </c>
      <c r="C34" s="65" t="s">
        <v>107</v>
      </c>
      <c r="D34" s="67" t="s">
        <v>222</v>
      </c>
    </row>
    <row r="35" spans="2:5">
      <c r="C35" s="26"/>
    </row>
    <row r="37" spans="2:5" ht="41.25" customHeight="1">
      <c r="B37" s="47" t="s">
        <v>140</v>
      </c>
      <c r="C37" s="48" t="s">
        <v>194</v>
      </c>
    </row>
    <row r="38" spans="2:5" ht="45">
      <c r="B38" s="65" t="s">
        <v>133</v>
      </c>
      <c r="C38" s="67" t="s">
        <v>223</v>
      </c>
    </row>
    <row r="42" spans="2:5" ht="55.5" customHeight="1">
      <c r="B42" s="47" t="s">
        <v>141</v>
      </c>
      <c r="C42" s="47" t="s">
        <v>142</v>
      </c>
    </row>
    <row r="43" spans="2:5">
      <c r="B43" s="46" t="s">
        <v>107</v>
      </c>
      <c r="C43" s="46" t="s">
        <v>195</v>
      </c>
    </row>
    <row r="44" spans="2:5" ht="45" customHeight="1">
      <c r="B44" s="2"/>
      <c r="C44" s="2"/>
    </row>
    <row r="45" spans="2:5" ht="45">
      <c r="B45" s="48" t="s">
        <v>196</v>
      </c>
      <c r="C45" s="47" t="s">
        <v>143</v>
      </c>
      <c r="D45" s="47" t="s">
        <v>144</v>
      </c>
      <c r="E45" s="47" t="s">
        <v>147</v>
      </c>
    </row>
    <row r="46" spans="2:5">
      <c r="B46" s="65" t="s">
        <v>224</v>
      </c>
      <c r="C46" s="65" t="s">
        <v>146</v>
      </c>
      <c r="D46" s="65" t="s">
        <v>145</v>
      </c>
      <c r="E46" s="65" t="s">
        <v>145</v>
      </c>
    </row>
    <row r="47" spans="2:5">
      <c r="B47" s="33"/>
      <c r="C47" s="33"/>
      <c r="D47" s="33"/>
      <c r="E47" s="3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workbookViewId="0">
      <selection activeCell="G18" sqref="G18"/>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1" t="s">
        <v>179</v>
      </c>
    </row>
    <row r="15" spans="2:7">
      <c r="B15" s="112" t="s">
        <v>180</v>
      </c>
      <c r="C15" s="113" t="s">
        <v>181</v>
      </c>
      <c r="D15" s="113"/>
      <c r="E15" s="113"/>
      <c r="G15" s="42"/>
    </row>
    <row r="16" spans="2:7">
      <c r="B16" s="112"/>
      <c r="C16" s="113" t="s">
        <v>182</v>
      </c>
      <c r="D16" s="113"/>
      <c r="E16" s="43" t="s">
        <v>183</v>
      </c>
      <c r="F16" s="43" t="s">
        <v>184</v>
      </c>
      <c r="G16" s="43" t="s">
        <v>192</v>
      </c>
    </row>
    <row r="17" spans="2:7" ht="26.25" customHeight="1">
      <c r="B17" s="45">
        <v>2016</v>
      </c>
      <c r="C17" s="114" t="s">
        <v>191</v>
      </c>
      <c r="D17" s="114"/>
      <c r="E17" s="115" t="s">
        <v>226</v>
      </c>
      <c r="F17" s="63" t="s">
        <v>193</v>
      </c>
      <c r="G17" s="64" t="s">
        <v>193</v>
      </c>
    </row>
    <row r="18" spans="2:7" ht="26.25" customHeight="1">
      <c r="B18" s="45">
        <v>2015</v>
      </c>
      <c r="C18" s="114"/>
      <c r="D18" s="114"/>
      <c r="E18" s="115"/>
      <c r="F18" s="63">
        <v>0.9</v>
      </c>
      <c r="G18" s="64">
        <v>3502311</v>
      </c>
    </row>
    <row r="19" spans="2:7" ht="26.25" customHeight="1">
      <c r="B19" s="45">
        <v>2014</v>
      </c>
      <c r="C19" s="114"/>
      <c r="D19" s="114"/>
      <c r="E19" s="115"/>
      <c r="F19" s="63">
        <v>0.5</v>
      </c>
      <c r="G19" s="64">
        <v>3760000</v>
      </c>
    </row>
    <row r="20" spans="2:7" ht="26.25" customHeight="1">
      <c r="B20" s="45">
        <v>2013</v>
      </c>
      <c r="C20" s="114"/>
      <c r="D20" s="114"/>
      <c r="E20" s="115"/>
      <c r="F20" s="63">
        <v>1</v>
      </c>
      <c r="G20" s="116" t="s">
        <v>269</v>
      </c>
    </row>
    <row r="21" spans="2:7">
      <c r="B21" s="42"/>
      <c r="C21" s="42"/>
      <c r="D21" s="42"/>
      <c r="E21" s="42"/>
      <c r="F21" s="42"/>
      <c r="G21" s="42"/>
    </row>
    <row r="22" spans="2:7">
      <c r="B22" s="42" t="s">
        <v>185</v>
      </c>
      <c r="C22" s="44"/>
      <c r="D22" s="44"/>
      <c r="E22" s="42"/>
      <c r="F22" s="42"/>
      <c r="G22" s="42"/>
    </row>
    <row r="23" spans="2:7">
      <c r="B23" s="42" t="s">
        <v>186</v>
      </c>
      <c r="C23" s="42"/>
      <c r="D23" s="42"/>
      <c r="E23" s="42"/>
      <c r="F23" s="42"/>
      <c r="G23" s="42"/>
    </row>
    <row r="24" spans="2:7">
      <c r="B24" s="42" t="s">
        <v>187</v>
      </c>
      <c r="C24" s="42"/>
      <c r="D24" s="42"/>
      <c r="E24" s="42"/>
      <c r="F24" s="42"/>
      <c r="G24" s="42"/>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2020-07-24T15:13:46Z</dcterms:modified>
</cp:coreProperties>
</file>