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Sistemas Automáticos de Producción\"/>
    </mc:Choice>
  </mc:AlternateContent>
  <xr:revisionPtr revIDLastSave="0" documentId="13_ncr:1_{B5602C36-34F2-4C26-8963-33C605160FA7}" xr6:coauthVersionLast="45" xr6:coauthVersionMax="45" xr10:uidLastSave="{00000000-0000-0000-0000-000000000000}"/>
  <bookViews>
    <workbookView xWindow="0" yWindow="0" windowWidth="20490" windowHeight="10920" xr2:uid="{00000000-000D-0000-FFFF-FFFF00000000}"/>
  </bookViews>
  <sheets>
    <sheet name="Presentación" sheetId="1" r:id="rId1"/>
    <sheet name="Informe hasta el 2018" sheetId="8" r:id="rId2"/>
    <sheet name="Egresados 2020" sheetId="4" r:id="rId3"/>
    <sheet name="Empleadores" sheetId="3" r:id="rId4"/>
    <sheet name="OLE" sheetId="5" r:id="rId5"/>
  </sheets>
  <externalReferences>
    <externalReference r:id="rId6"/>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5" i="8" l="1"/>
  <c r="E250" i="8"/>
  <c r="F250" i="8" s="1"/>
  <c r="J250" i="8" s="1"/>
  <c r="D214" i="8"/>
  <c r="C188" i="8"/>
  <c r="D187" i="8" s="1"/>
  <c r="D184" i="8"/>
  <c r="C90" i="8"/>
  <c r="D90" i="8" s="1"/>
  <c r="G90" i="8" s="1"/>
  <c r="C63" i="8"/>
  <c r="D63" i="8" s="1"/>
  <c r="G63" i="8" s="1"/>
  <c r="C37" i="8"/>
  <c r="C417" i="8" s="1"/>
  <c r="D35" i="8" l="1"/>
  <c r="G35" i="8" s="1"/>
  <c r="D86" i="8"/>
  <c r="G86" i="8" s="1"/>
  <c r="H377" i="8"/>
  <c r="C397" i="8"/>
  <c r="E124" i="8"/>
  <c r="D185" i="8"/>
  <c r="D188" i="8" s="1"/>
  <c r="C304" i="8"/>
  <c r="C378" i="8"/>
  <c r="C381" i="8"/>
  <c r="D36" i="8"/>
  <c r="G36" i="8" s="1"/>
  <c r="D87" i="8"/>
  <c r="G87" i="8" s="1"/>
  <c r="D89" i="8"/>
  <c r="G89" i="8" s="1"/>
  <c r="K124" i="8"/>
  <c r="E127" i="8"/>
  <c r="D186" i="8"/>
  <c r="E212" i="8"/>
  <c r="F248" i="8"/>
  <c r="J248" i="8" s="1"/>
  <c r="C305" i="8"/>
  <c r="C328" i="8"/>
  <c r="H378" i="8"/>
  <c r="C382" i="8"/>
  <c r="I399" i="8"/>
  <c r="C416" i="8"/>
  <c r="D88" i="8"/>
  <c r="G88" i="8" s="1"/>
  <c r="K123" i="8"/>
  <c r="K125" i="8"/>
  <c r="F249" i="8"/>
  <c r="J249" i="8" s="1"/>
  <c r="C307" i="8"/>
  <c r="C380" i="8"/>
  <c r="C414" i="8"/>
  <c r="D37" i="8"/>
  <c r="G37" i="8" s="1"/>
  <c r="D61" i="8"/>
  <c r="G61" i="8" s="1"/>
  <c r="E126" i="8"/>
  <c r="C308" i="8"/>
  <c r="I398" i="8"/>
  <c r="D60" i="8"/>
  <c r="G60" i="8" s="1"/>
  <c r="D62" i="8"/>
  <c r="G62" i="8" s="1"/>
  <c r="E123" i="8"/>
  <c r="E125" i="8"/>
  <c r="E128" i="8"/>
  <c r="E213" i="8"/>
  <c r="C306" i="8"/>
  <c r="C329" i="8"/>
  <c r="C379" i="8"/>
  <c r="C396" i="8"/>
  <c r="C413" i="8"/>
  <c r="E214" i="8" l="1"/>
  <c r="C250" i="4" l="1"/>
  <c r="E247" i="4" s="1"/>
  <c r="C236" i="4"/>
  <c r="D235" i="4" s="1"/>
  <c r="C223" i="4"/>
  <c r="D221" i="4" s="1"/>
  <c r="C208" i="4"/>
  <c r="D206" i="4" s="1"/>
  <c r="E196" i="4"/>
  <c r="F191" i="4" s="1"/>
  <c r="E125" i="4"/>
  <c r="E130" i="4" s="1"/>
  <c r="C95" i="4"/>
  <c r="D94" i="4" s="1"/>
  <c r="D171" i="4"/>
  <c r="E170" i="4" s="1"/>
  <c r="C68" i="4"/>
  <c r="D67" i="4" s="1"/>
  <c r="C42" i="4"/>
  <c r="D234" i="4" l="1"/>
  <c r="D236" i="4" s="1"/>
  <c r="E248" i="4"/>
  <c r="E245" i="4"/>
  <c r="E246" i="4"/>
  <c r="E249" i="4"/>
  <c r="D222" i="4"/>
  <c r="D223" i="4" s="1"/>
  <c r="D205" i="4"/>
  <c r="D204" i="4"/>
  <c r="D207" i="4"/>
  <c r="F193" i="4"/>
  <c r="F190" i="4"/>
  <c r="F189" i="4"/>
  <c r="F195" i="4"/>
  <c r="F192" i="4"/>
  <c r="F194" i="4"/>
  <c r="E169" i="4"/>
  <c r="E171" i="4" s="1"/>
  <c r="D40" i="4"/>
  <c r="D65" i="4"/>
  <c r="D66" i="4"/>
  <c r="D41" i="4"/>
  <c r="E133" i="4"/>
  <c r="E131" i="4"/>
  <c r="E132" i="4"/>
  <c r="E129" i="4"/>
  <c r="E134" i="4"/>
  <c r="D92" i="4"/>
  <c r="D91" i="4"/>
  <c r="D93" i="4"/>
  <c r="D95" i="4"/>
  <c r="D68" i="4"/>
  <c r="D42" i="4"/>
  <c r="E250" i="4" l="1"/>
  <c r="D208" i="4"/>
  <c r="F196" i="4"/>
</calcChain>
</file>

<file path=xl/sharedStrings.xml><?xml version="1.0" encoding="utf-8"?>
<sst xmlns="http://schemas.openxmlformats.org/spreadsheetml/2006/main" count="890" uniqueCount="392">
  <si>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</si>
  <si>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</si>
  <si>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</si>
  <si>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</si>
  <si>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</si>
  <si>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</si>
  <si>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</si>
  <si>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</si>
  <si>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</si>
  <si>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</si>
  <si>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</si>
  <si>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</si>
  <si>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</si>
  <si>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</si>
  <si>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</si>
  <si>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</si>
  <si>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</si>
  <si>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</si>
  <si>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</si>
  <si>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</si>
  <si>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</si>
  <si>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</si>
  <si>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</si>
  <si>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</si>
  <si>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</si>
  <si>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</si>
  <si>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</si>
  <si>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</si>
  <si>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</si>
  <si>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</si>
  <si>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</si>
  <si>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</si>
  <si>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</si>
  <si>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</si>
  <si>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</si>
  <si>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</si>
  <si>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</si>
  <si>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</si>
  <si>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</si>
  <si>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</si>
  <si>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</si>
  <si>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</si>
  <si>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</si>
  <si>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</si>
  <si>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</si>
  <si>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</si>
  <si>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</si>
  <si>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</si>
  <si>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</si>
  <si>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</si>
  <si>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</si>
  <si>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</si>
  <si>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</si>
  <si>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</si>
  <si>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</si>
  <si>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</si>
  <si>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</si>
  <si>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</si>
  <si>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</si>
  <si>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</si>
  <si>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</si>
  <si>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</si>
  <si>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</si>
  <si>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</si>
  <si>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</si>
  <si>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</si>
  <si>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</si>
  <si>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</si>
  <si>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</si>
  <si>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</si>
  <si>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</si>
  <si>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</si>
  <si>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</si>
  <si>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</si>
  <si>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</si>
  <si>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</si>
  <si>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</si>
  <si>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</si>
  <si>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</si>
  <si>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</si>
  <si>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</si>
  <si>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</si>
  <si>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</si>
  <si>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</si>
  <si>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</si>
  <si>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</si>
  <si>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</si>
  <si>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</si>
  <si>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</si>
  <si>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</si>
  <si>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</si>
  <si>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</si>
  <si>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</si>
  <si>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</si>
  <si>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</si>
  <si>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</si>
  <si>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</si>
  <si>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</si>
  <si>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</si>
  <si>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</si>
  <si>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</si>
  <si>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</si>
  <si>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</si>
  <si>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</si>
  <si>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</si>
  <si>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</si>
  <si>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</si>
  <si>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</si>
  <si>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</si>
  <si>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</si>
  <si>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</si>
  <si>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</si>
  <si>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</si>
  <si>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</si>
  <si>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</si>
  <si>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</si>
  <si>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</si>
  <si>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</si>
  <si>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</si>
  <si>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</si>
  <si>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</si>
  <si>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</si>
  <si>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Excelente</t>
  </si>
  <si>
    <t>Bueno</t>
  </si>
  <si>
    <t>Regular</t>
  </si>
  <si>
    <t xml:space="preserve">Empleado del gobierno	  </t>
  </si>
  <si>
    <t>entre 4 SMLV y menos de 5 SMLV</t>
  </si>
  <si>
    <t>Risaralda</t>
  </si>
  <si>
    <t>Ocupaciones en Ciencias Sociales, Educación, Servicios Gubernamentales y Religión</t>
  </si>
  <si>
    <t>Contrato a término indefinido</t>
  </si>
  <si>
    <t>Docente</t>
  </si>
  <si>
    <t>Pereira</t>
  </si>
  <si>
    <t>Colombia</t>
  </si>
  <si>
    <t>SIN RESPUESTA</t>
  </si>
  <si>
    <t>Universidad Tecnológica de Pereira</t>
  </si>
  <si>
    <t>Contrato a término fijo</t>
  </si>
  <si>
    <t>Agricultura, ganadería, Caza y Silvicultura</t>
  </si>
  <si>
    <t>entre 5 SMLV y menos de 6 SMLV</t>
  </si>
  <si>
    <t>Decano</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</si>
  <si>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</si>
  <si>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</si>
  <si>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</si>
  <si>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</si>
  <si>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</si>
  <si>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</si>
  <si>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</si>
  <si>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</si>
  <si>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</si>
  <si>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</si>
  <si>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</si>
  <si>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</si>
  <si>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</si>
  <si>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</si>
  <si>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</si>
  <si>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Nombre de la organización:</t>
  </si>
  <si>
    <t>La Julita</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</si>
  <si>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</si>
  <si>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</si>
  <si>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</si>
  <si>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</si>
  <si>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</si>
  <si>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</si>
  <si>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</si>
  <si>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</si>
  <si>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</si>
  <si>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</si>
  <si>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</si>
  <si>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</si>
  <si>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contactenos@utp.edu.co</t>
  </si>
  <si>
    <t>www.utp.edu.co</t>
  </si>
  <si>
    <t>Director de Programa</t>
  </si>
  <si>
    <t xml:space="preserve">Empleado de empresa particular  </t>
  </si>
  <si>
    <t xml:space="preserve">Privada 	</t>
  </si>
  <si>
    <t>entre 2 SMLV y menos de 3 SMLV</t>
  </si>
  <si>
    <t>Dosquebradas</t>
  </si>
  <si>
    <t>Otro tipo de contrato</t>
  </si>
  <si>
    <t>entre 3 SMLV y menos de 4 SMLV</t>
  </si>
  <si>
    <t>risaralda</t>
  </si>
  <si>
    <t>pereira</t>
  </si>
  <si>
    <t>colombia</t>
  </si>
  <si>
    <t>Ocupaciones de Dirección y Gerencia</t>
  </si>
  <si>
    <t xml:space="preserve">Contrato de prestación de servicios	</t>
  </si>
  <si>
    <t>Universidad Tecnologica de Pereira</t>
  </si>
  <si>
    <t>+57 6 3137300</t>
  </si>
  <si>
    <t>Ocupaciones en Ciencias Naturales, Aplicadas y relacionadas</t>
  </si>
  <si>
    <t>Ocupaciones de Procesamiento, Fabricación y Ensamble</t>
  </si>
  <si>
    <t>Industrias Manufactureras</t>
  </si>
  <si>
    <t>entre 1 SMLV y menos de 2 SMLV</t>
  </si>
  <si>
    <t>más de 6 SMLV</t>
  </si>
  <si>
    <t xml:space="preserve">Trabajador  independiente    (Sector público o privado)  </t>
  </si>
  <si>
    <t>COLOMBIA</t>
  </si>
  <si>
    <t>Carrera 27 #10-02 Barrio Alamos</t>
  </si>
  <si>
    <t>Universidad Católica de Pereira</t>
  </si>
  <si>
    <t>Director de programa</t>
  </si>
  <si>
    <t>Maestría en Sistemas Automáticos de Producción</t>
  </si>
  <si>
    <t xml:space="preserve">No hay datos de empleaores para la Maestría en Sistemas Automáticos de Producción </t>
  </si>
  <si>
    <t>Total graduados: 69</t>
  </si>
  <si>
    <t>Total graduados: 64</t>
  </si>
  <si>
    <t xml:space="preserve">Total egresados encuestados: 29 </t>
  </si>
  <si>
    <t>Cra 27 No 10-02 Los Álamos</t>
  </si>
  <si>
    <t>edisonhenao@utp.edu.co</t>
  </si>
  <si>
    <t>Ingeniería Mecánica</t>
  </si>
  <si>
    <t>Cra 27 No. 10-02 Alamos</t>
  </si>
  <si>
    <t>edgarsalazar@utp.edu.co</t>
  </si>
  <si>
    <t>Tecnología Mecánica</t>
  </si>
  <si>
    <t>Docente Investigador</t>
  </si>
  <si>
    <t>UNIVERSIDAD TECNOLÓGICA DE PEREIRA</t>
  </si>
  <si>
    <t>CARRERA 27 #10-02</t>
  </si>
  <si>
    <t>Facultad Ingeniería Mecánica</t>
  </si>
  <si>
    <t>mecanica@utp.edu.co</t>
  </si>
  <si>
    <t>Facultad de Ingeniería Mecánica</t>
  </si>
  <si>
    <t>jdjdjdj</t>
  </si>
  <si>
    <t>carrera 14</t>
  </si>
  <si>
    <t>jsjsjs@hotai.com</t>
  </si>
  <si>
    <t>casa</t>
  </si>
  <si>
    <t>jefe</t>
  </si>
  <si>
    <t>Bellota Colombia S.A. C.I.</t>
  </si>
  <si>
    <t>Parque Industrial Juanchito Terraza 8</t>
  </si>
  <si>
    <t xml:space="preserve">carlos.valencia@col.bellota.com </t>
  </si>
  <si>
    <t>Operaciones</t>
  </si>
  <si>
    <t xml:space="preserve">Jefe de Ingeniería </t>
  </si>
  <si>
    <t>Director de Operaciones</t>
  </si>
  <si>
    <t>Caldas</t>
  </si>
  <si>
    <t>Manizales</t>
  </si>
  <si>
    <t>papeles nacionales sa</t>
  </si>
  <si>
    <t>paraje la marina km2 via Cartago Pereira</t>
  </si>
  <si>
    <t>pedro.gonzalez@papelesnacionales.com</t>
  </si>
  <si>
    <t>Conversión</t>
  </si>
  <si>
    <t>supervisor</t>
  </si>
  <si>
    <t>Super intendente de conversión</t>
  </si>
  <si>
    <t>Carrera 21 No. 49-95 Av. de las Américas</t>
  </si>
  <si>
    <t>PBX (+57) (6) 312 4000</t>
  </si>
  <si>
    <t>juan5.lopez@ucp.edu.co</t>
  </si>
  <si>
    <t>Diseño Industrial</t>
  </si>
  <si>
    <t>Director del Programa</t>
  </si>
  <si>
    <t>johandmunoz@utp.edu.co</t>
  </si>
  <si>
    <t>Facultad de Ingenieria Industrial</t>
  </si>
  <si>
    <t>Docente Medio Tiempo</t>
  </si>
  <si>
    <t>Decano Facultad de Ingenieria Industrial</t>
  </si>
  <si>
    <t>inventiva sa</t>
  </si>
  <si>
    <t>ck 13 via al magdalena</t>
  </si>
  <si>
    <t>andres.urrea@super.com.co</t>
  </si>
  <si>
    <t>proyectos</t>
  </si>
  <si>
    <t>lider de proyectos</t>
  </si>
  <si>
    <t>gerente inventiva</t>
  </si>
  <si>
    <t>caldas</t>
  </si>
  <si>
    <t>manizales</t>
  </si>
  <si>
    <t>Universidad Cooperativa de Colombia</t>
  </si>
  <si>
    <t>Avatar Caracas No 38-63</t>
  </si>
  <si>
    <t>José.ramirez@campusucc.edu.co</t>
  </si>
  <si>
    <t>Docente investigador</t>
  </si>
  <si>
    <t>Maick Peter Marin</t>
  </si>
  <si>
    <t>Bogotá</t>
  </si>
  <si>
    <t>Cenicafe</t>
  </si>
  <si>
    <t>Km 4 via antigua a chinchina Manizales</t>
  </si>
  <si>
    <t>arley.valencia@cafedecolombia.com</t>
  </si>
  <si>
    <t>agroclimatolofia</t>
  </si>
  <si>
    <t>asistente de investigacion</t>
  </si>
  <si>
    <t>Investigador cientifico</t>
  </si>
  <si>
    <t>INSTITUCION EDUCATIVA PABLO SEXTO</t>
  </si>
  <si>
    <t>Barrio los Molinos D/das</t>
  </si>
  <si>
    <t>colpavi@yahoo.com</t>
  </si>
  <si>
    <t>Tecnica</t>
  </si>
  <si>
    <t>Rector</t>
  </si>
  <si>
    <t>Universidad Mariana</t>
  </si>
  <si>
    <t>Calle 18 # 34 - 104</t>
  </si>
  <si>
    <t>alopez@umariana.edu.co</t>
  </si>
  <si>
    <t>Ingeniería Mecatrónica</t>
  </si>
  <si>
    <t>Decano Facultad de Ingeniería</t>
  </si>
  <si>
    <t>Nariño</t>
  </si>
  <si>
    <t>Pasto</t>
  </si>
  <si>
    <t>oi- peldar</t>
  </si>
  <si>
    <t>cll39 s 48-180</t>
  </si>
  <si>
    <t>04-3788000</t>
  </si>
  <si>
    <t>andres.piedrahita@o-i-com</t>
  </si>
  <si>
    <t>producción</t>
  </si>
  <si>
    <t>fmu</t>
  </si>
  <si>
    <t>upm</t>
  </si>
  <si>
    <t>antioquia</t>
  </si>
  <si>
    <t>envigado</t>
  </si>
  <si>
    <t>Centro nacional de investigaciones de café - CENICAFÉ</t>
  </si>
  <si>
    <t>Km 4 Vía Antigua Chinchiná - Manizales</t>
  </si>
  <si>
    <t>personal.cenicafe@cafedecolombia.com</t>
  </si>
  <si>
    <t>Disciplina de Poscosecha</t>
  </si>
  <si>
    <t>Asistente de Investigación</t>
  </si>
  <si>
    <t>Investigador Científico I</t>
  </si>
  <si>
    <t>SENA</t>
  </si>
  <si>
    <t>Barrio Santa Isabel Dosquebradas</t>
  </si>
  <si>
    <t>egiraldog@sena.edu.co</t>
  </si>
  <si>
    <t>FORMACION</t>
  </si>
  <si>
    <t>INSTRUCTOR</t>
  </si>
  <si>
    <t>COORDINADOR ACADEMICO</t>
  </si>
  <si>
    <t>RISARALDA</t>
  </si>
  <si>
    <t>DOSQUEBRADAS</t>
  </si>
  <si>
    <t>Sector La Julita</t>
  </si>
  <si>
    <t>utp@edu.co</t>
  </si>
  <si>
    <t>Ciencias Basicas</t>
  </si>
  <si>
    <t>Directo Dpto. de Dibujo</t>
  </si>
  <si>
    <t>CRA 27 10-02 LA JULITA</t>
  </si>
  <si>
    <t>+57 (6) 313-7544</t>
  </si>
  <si>
    <t>azapata@utp.edu.co</t>
  </si>
  <si>
    <t>Vicerrectoria de investigaciones, innovación y extensión</t>
  </si>
  <si>
    <t>Director Organismo Certificador de Personas OCPE-UTP</t>
  </si>
  <si>
    <t>Vicerrectoria II&amp;E</t>
  </si>
  <si>
    <t xml:space="preserve">kra 27 n° 10-02 barrio los Álamos </t>
  </si>
  <si>
    <t>3137300 ext 7605</t>
  </si>
  <si>
    <t>cmontilla@utp.edu.co</t>
  </si>
  <si>
    <t>Facultad de Tecnología</t>
  </si>
  <si>
    <t>Profesor y coordinador área de Manufactura y materiales</t>
  </si>
  <si>
    <t>Ciencias Básicas</t>
  </si>
  <si>
    <t>Director de departamento</t>
  </si>
  <si>
    <t>Perira/Risaralda</t>
  </si>
  <si>
    <t xml:space="preserve">Carrera 27 #10-02 Barrio Alamos </t>
  </si>
  <si>
    <t>57 6 3137300</t>
  </si>
  <si>
    <t>Docente asociado</t>
  </si>
  <si>
    <t>Decano de Facultad</t>
  </si>
  <si>
    <t>Federación Nacional de Cafteros de Colombia - Cenicafé</t>
  </si>
  <si>
    <t>Km 4 vía antigua Chinchiná - Manizales</t>
  </si>
  <si>
    <t>(6)8506550</t>
  </si>
  <si>
    <t>juanr.sanz@cafedecolombia.com</t>
  </si>
  <si>
    <t>Disciplina de Postcosecha</t>
  </si>
  <si>
    <t>Investigador Científico III</t>
  </si>
  <si>
    <t>Coordinador Disciplina de Postcosecha</t>
  </si>
  <si>
    <t>Carrera 27 #10-02 Barrio Alamos - Risaralda - Colombia</t>
  </si>
  <si>
    <t>Universidad Autonoma de Manizales</t>
  </si>
  <si>
    <t>Antigua estacion del ferrocarril</t>
  </si>
  <si>
    <t>servicioalcliente@autonoma.edu.co</t>
  </si>
  <si>
    <t>Departamento de Mecanica y Produccion</t>
  </si>
  <si>
    <t>Profesor</t>
  </si>
  <si>
    <t>Coordinador del Departamento</t>
  </si>
  <si>
    <t>Incentivar la investigación en cada una de las áreas que lo comprenden</t>
  </si>
  <si>
    <t>Debe exigirse culminación en menor tiempo.</t>
  </si>
  <si>
    <t>Debe existir un cambio en el programa que permita su actualización</t>
  </si>
  <si>
    <t>Mejorar la investigación, la pertinencia, los laboratorios y el enfoque del posgrado</t>
  </si>
  <si>
    <t>Tengo entendido que el requisito de trabajo de grado puede ser reemplazado por práctica industrial, lo cuál considero, no concuerda con el carácter investigativo que debe tener un programa de maestría.  Se debe buscar que los docentes del programa estén adscritos al programa de Ingeniería Mecánica de la Universidad y de ser posible con títulos de Doctorado, pues actualmente varios de los docentes del programa son externos a la Universidad.  Tengo entendido que se ha reformado el currículo del programa, sin embargo, los egresados no hemos sidos notificados, ni en la pagina web oficial del programa aparece esta información</t>
  </si>
  <si>
    <t>Mejorar el programa de becas para los estudiantes.</t>
  </si>
  <si>
    <t>Fortalecer la internacionalizacion del programa, evaluar constantemente el pensum para ponerlo acorde a las necesidades del medio</t>
  </si>
  <si>
    <t>Incluir el curso de adquisición de señales e hidráulica proporcional.    Retirar examen de inglés como requisito de grado</t>
  </si>
  <si>
    <t>Inversión de recursos en los laboratorios por parte de la universidad</t>
  </si>
  <si>
    <t>No tengo</t>
  </si>
  <si>
    <t>Actualizar los contenidos temáticos de las asignaturas y mejorar los laboratorios.</t>
  </si>
  <si>
    <t>Realización de foros con egresados</t>
  </si>
  <si>
    <t>actualizar los temarios de algunas materias</t>
  </si>
  <si>
    <t>Mas agilidad en los procesos.</t>
  </si>
  <si>
    <t>Mejorar los procesos de investigación que orienten al estudiante desde el ingreso a realizar un trabajo de grado dentro de las líneas de investigación establecidas por la Facultad o programa.</t>
  </si>
  <si>
    <t>seguir con la divulgación y promoción en otras regiones. es una universidad muy buena y falta mas divulgación</t>
  </si>
  <si>
    <t>Me pareció todo excelente.</t>
  </si>
  <si>
    <t>El curso de AUTOMATIZACIÓN APLICADA debe ser dictado por el profesor y no por los estudiantes.</t>
  </si>
  <si>
    <t>Mas interaccion con el medio empresarial</t>
  </si>
  <si>
    <t>Algunas de las tesis son muy buenas pero se quedan archivadas en las Bibliotecas..Seria bueno que los directivos hicieran mas gestion para que la mayoría de estas tesis sean aprovechadas y llevadas  a la practica</t>
  </si>
  <si>
    <t>Fomentar los procesos de certificación en competencias profesionales,  con trazabilidad internacional a través de los actores pertinentes de la UTP y otras IES que ofrezcan éstas modalidades de cualificación del recurso humano, para que nuestros profesionales tengan reconocimiento mundial.</t>
  </si>
  <si>
    <t>Hacer énfasis en tesis desarrolladas en las empresas de la región.</t>
  </si>
  <si>
    <t>Cumplir con las actividades del manual de mejoramiento que entrega la autoevaluación.</t>
  </si>
  <si>
    <t>Invitar a profesores extranjeros, con formación de doctorado y amplia experiencia en diferentes temas, para que dicten seminarios y cursos que hagan parte del programa de maestría.</t>
  </si>
  <si>
    <t>En las materias electivas es necesario introducir alguna de adquisición de señales</t>
  </si>
  <si>
    <t>Que la opción de asignaturas electivas lo sea real mente y se busquen los mecanismos para ello. Por ejemplo utilizar la opción de la movilidad o fortalecer las alianzas estratégicas con otras instituciones</t>
  </si>
  <si>
    <t>Siempre es posible la mejora. Mi evaluacion no corresponde a un incoformismo, si no a la naturaleza misma del curriculo que es dinámica.</t>
  </si>
  <si>
    <t>Total egresados encuestados 2018: 29</t>
  </si>
  <si>
    <t>Total egresados encuestados 2020: 5</t>
  </si>
  <si>
    <t>Nivel de encuestas diligenciadas: 49,3%</t>
  </si>
  <si>
    <t>GENSA S.A</t>
  </si>
  <si>
    <t>CRA 23 No 64B-33</t>
  </si>
  <si>
    <t>TERNIUM COLOMBIA SAS</t>
  </si>
  <si>
    <t>CRA 42 #  26 - 18</t>
  </si>
  <si>
    <t>TERNIUM COLOMBIA</t>
  </si>
  <si>
    <t>km 2 via termales la  enea</t>
  </si>
  <si>
    <t>UNIVERSIDAD DE CUNDINAMARCA</t>
  </si>
  <si>
    <t>CRA 15 CALLE 15</t>
  </si>
  <si>
    <t>INTEGRA S.A</t>
  </si>
  <si>
    <t>CALLE 13 N° 13 - 26</t>
  </si>
  <si>
    <t>8756262</t>
  </si>
  <si>
    <t>robinson.giraldo@gensa.com.co</t>
  </si>
  <si>
    <t>4447799</t>
  </si>
  <si>
    <t>NA</t>
  </si>
  <si>
    <t>8997600</t>
  </si>
  <si>
    <t>jugirald@ternium.com.co</t>
  </si>
  <si>
    <t>3102283724</t>
  </si>
  <si>
    <t>jparra@ucundinamarca.edu.co</t>
  </si>
  <si>
    <t>3222229</t>
  </si>
  <si>
    <t xml:space="preserve">zmorales@integra.com.co </t>
  </si>
  <si>
    <t>Área de producción</t>
  </si>
  <si>
    <t>profesional de proyectos</t>
  </si>
  <si>
    <t>Lider de proyectos</t>
  </si>
  <si>
    <t>LIDER GMB ELÉCTRICO</t>
  </si>
  <si>
    <t>Jefe laminación tren 1</t>
  </si>
  <si>
    <t>docente tco</t>
  </si>
  <si>
    <t>director de programa</t>
  </si>
  <si>
    <t xml:space="preserve">GERENTE DE MANTENIMIENTO </t>
  </si>
  <si>
    <t>GERENTE GENERAL</t>
  </si>
  <si>
    <t>COORDINADOR DE 
MANTENIMIENTO</t>
  </si>
  <si>
    <t>gerente laminación
 / aceria</t>
  </si>
  <si>
    <t>SOLO DISPONER DE LABORATORIOS PARA APLICAR INVESTIGACION Y ANALISIS EN AUTOMATIZACION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</si>
</sst>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9" fontId="1" fillId="2" borderId="1" xfId="1" applyFont="1" applyFill="1" applyBorder="1" applyAlignment="1">
      <alignment horizontal="center"/>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4"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5" borderId="1" xfId="0" applyFill="1" applyBorder="1" applyAlignment="1">
      <alignment horizontal="left" vertical="top"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8" fillId="2" borderId="0" xfId="0" applyFont="1" applyFill="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0.72413793103448276</c:v>
                </c:pt>
                <c:pt idx="1">
                  <c:v>0.27586206896551724</c:v>
                </c:pt>
                <c:pt idx="2">
                  <c:v>0</c:v>
                </c:pt>
              </c:numCache>
            </c:numRef>
          </c:val>
          <c:extLst>
            <c:ext xmlns:c16="http://schemas.microsoft.com/office/drawing/2014/chart" uri="{C3380CC4-5D6E-409C-BE32-E72D297353CC}">
              <c16:uniqueId val="{00000000-F611-4C09-A829-CC2AA3D2CB0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[1]Egresados!$B$328:$B$329</c:f>
              <c:strCache>
                <c:ptCount val="2"/>
                <c:pt idx="0">
                  <c:v>Si</c:v>
                </c:pt>
                <c:pt idx="1">
                  <c:v>No</c:v>
                </c:pt>
              </c:strCache>
            </c:strRef>
          </c:cat>
          <c:val>
            <c:numRef>
              <c:f>[1]Egresados!$C$328:$C$329</c:f>
              <c:numCache>
                <c:formatCode>General</c:formatCode>
                <c:ptCount val="2"/>
                <c:pt idx="0">
                  <c:v>0.62068965517241381</c:v>
                </c:pt>
                <c:pt idx="1">
                  <c:v>0.37931034482758619</c:v>
                </c:pt>
              </c:numCache>
            </c:numRef>
          </c:val>
          <c:extLst>
            <c:ext xmlns:c16="http://schemas.microsoft.com/office/drawing/2014/chart" uri="{C3380CC4-5D6E-409C-BE32-E72D297353CC}">
              <c16:uniqueId val="{00000000-98A6-4457-8ADC-DD1DAAA40FF4}"/>
            </c:ext>
          </c:extLst>
        </c:ser>
        <c:dLbls>
          <c:showLegendKey val="0"/>
          <c:showVal val="0"/>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1</c:v>
                </c:pt>
                <c:pt idx="1">
                  <c:v>0</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0.4</c:v>
                </c:pt>
                <c:pt idx="1">
                  <c:v>0.6</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0.2</c:v>
                </c:pt>
                <c:pt idx="1">
                  <c:v>0.6</c:v>
                </c:pt>
                <c:pt idx="2">
                  <c:v>0</c:v>
                </c:pt>
                <c:pt idx="3">
                  <c:v>0.2</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2020'!$B$169:$B$170</c:f>
              <c:strCache>
                <c:ptCount val="2"/>
                <c:pt idx="0">
                  <c:v>Si</c:v>
                </c:pt>
                <c:pt idx="1">
                  <c:v>No</c:v>
                </c:pt>
              </c:strCache>
            </c:strRef>
          </c:cat>
          <c:val>
            <c:numRef>
              <c:f>'Egresados 2020'!$E$169:$E$170</c:f>
              <c:numCache>
                <c:formatCode>0%</c:formatCode>
                <c:ptCount val="2"/>
                <c:pt idx="0">
                  <c:v>0.4</c:v>
                </c:pt>
                <c:pt idx="1">
                  <c:v>0.6</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2020'!$B$169:$B$170</c15:sqref>
                        </c15:formulaRef>
                      </c:ext>
                    </c:extLst>
                    <c:strCache>
                      <c:ptCount val="2"/>
                      <c:pt idx="0">
                        <c:v>Si</c:v>
                      </c:pt>
                      <c:pt idx="1">
                        <c:v>No</c:v>
                      </c:pt>
                    </c:strCache>
                  </c:strRef>
                </c:cat>
                <c:val>
                  <c:numRef>
                    <c:extLst>
                      <c:ext uri="{02D57815-91ED-43cb-92C2-25804820EDAC}">
                        <c15:formulaRef>
                          <c15:sqref>'Egresados 2020'!$C$169:$C$170</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2020'!$B$189:$B$195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2020'!$F$189:$F$195</c:f>
              <c:numCache>
                <c:formatCode>0%</c:formatCode>
                <c:ptCount val="7"/>
                <c:pt idx="0">
                  <c:v>0.375</c:v>
                </c:pt>
                <c:pt idx="1">
                  <c:v>0.25</c:v>
                </c:pt>
                <c:pt idx="2">
                  <c:v>0.125</c:v>
                </c:pt>
                <c:pt idx="3">
                  <c:v>0.25</c:v>
                </c:pt>
                <c:pt idx="4">
                  <c:v>0</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2020'!$C$189:$C$195</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2020'!$B$189:$B$195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2020'!$D$189:$D$195</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2020'!$B$204:$B$207</c:f>
              <c:strCache>
                <c:ptCount val="4"/>
                <c:pt idx="0">
                  <c:v>Excelente</c:v>
                </c:pt>
                <c:pt idx="1">
                  <c:v>Bueno</c:v>
                </c:pt>
                <c:pt idx="2">
                  <c:v>Regular</c:v>
                </c:pt>
                <c:pt idx="3">
                  <c:v>Malo</c:v>
                </c:pt>
              </c:strCache>
            </c:strRef>
          </c:cat>
          <c:val>
            <c:numRef>
              <c:f>'Egresados 2020'!$D$204:$D$207</c:f>
              <c:numCache>
                <c:formatCode>0%</c:formatCode>
                <c:ptCount val="4"/>
                <c:pt idx="0">
                  <c:v>0.8</c:v>
                </c:pt>
                <c:pt idx="1">
                  <c:v>0.2</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2020'!$B$221:$B$222</c:f>
              <c:strCache>
                <c:ptCount val="2"/>
                <c:pt idx="0">
                  <c:v>Si</c:v>
                </c:pt>
                <c:pt idx="1">
                  <c:v>No </c:v>
                </c:pt>
              </c:strCache>
            </c:strRef>
          </c:cat>
          <c:val>
            <c:numRef>
              <c:f>'Egresados 2020'!$D$221:$D$222</c:f>
              <c:numCache>
                <c:formatCode>0%</c:formatCode>
                <c:ptCount val="2"/>
                <c:pt idx="0">
                  <c:v>0.8</c:v>
                </c:pt>
                <c:pt idx="1">
                  <c:v>0.2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2020'!$B$234:$B$235</c:f>
              <c:strCache>
                <c:ptCount val="2"/>
                <c:pt idx="0">
                  <c:v>Si</c:v>
                </c:pt>
                <c:pt idx="1">
                  <c:v>No </c:v>
                </c:pt>
              </c:strCache>
            </c:strRef>
          </c:cat>
          <c:val>
            <c:numRef>
              <c:f>'Egresados 2020'!$D$234:$D$235</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0.96551724137931039</c:v>
                </c:pt>
                <c:pt idx="1">
                  <c:v>3.4482758620689655E-2</c:v>
                </c:pt>
              </c:numCache>
            </c:numRef>
          </c:val>
          <c:extLst>
            <c:ext xmlns:c16="http://schemas.microsoft.com/office/drawing/2014/chart" uri="{C3380CC4-5D6E-409C-BE32-E72D297353CC}">
              <c16:uniqueId val="{00000000-8A54-4019-BE75-9D19F389714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2020'!$B$245:$B$249</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2020'!$E$245:$E$249</c:f>
              <c:numCache>
                <c:formatCode>0%</c:formatCode>
                <c:ptCount val="5"/>
                <c:pt idx="0">
                  <c:v>0</c:v>
                </c:pt>
                <c:pt idx="1">
                  <c:v>0</c:v>
                </c:pt>
                <c:pt idx="2">
                  <c:v>0.2</c:v>
                </c:pt>
                <c:pt idx="3">
                  <c:v>0.6</c:v>
                </c:pt>
                <c:pt idx="4">
                  <c:v>0.2</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2020'!$F$245:$F$249</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0.31034482758620691</c:v>
                </c:pt>
                <c:pt idx="1">
                  <c:v>0.2413793103448276</c:v>
                </c:pt>
                <c:pt idx="2">
                  <c:v>0.31034482758620691</c:v>
                </c:pt>
                <c:pt idx="3">
                  <c:v>0.13793103448275862</c:v>
                </c:pt>
              </c:numCache>
            </c:numRef>
          </c:val>
          <c:extLst>
            <c:ext xmlns:c16="http://schemas.microsoft.com/office/drawing/2014/chart" uri="{C3380CC4-5D6E-409C-BE32-E72D297353CC}">
              <c16:uniqueId val="{00000000-BA05-4A5B-A319-975C5954695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3F17-4A6D-BC43-3887B2D46C2F}"/>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3F17-4A6D-BC43-3887B2D46C2F}"/>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0.93103448275862066</c:v>
                </c:pt>
                <c:pt idx="1">
                  <c:v>0</c:v>
                </c:pt>
                <c:pt idx="2">
                  <c:v>6.8965517241379309E-2</c:v>
                </c:pt>
                <c:pt idx="3">
                  <c:v>0</c:v>
                </c:pt>
                <c:pt idx="4">
                  <c:v>0</c:v>
                </c:pt>
                <c:pt idx="5">
                  <c:v>0</c:v>
                </c:pt>
              </c:numCache>
            </c:numRef>
          </c:val>
          <c:extLst>
            <c:ext xmlns:c16="http://schemas.microsoft.com/office/drawing/2014/chart" uri="{C3380CC4-5D6E-409C-BE32-E72D297353CC}">
              <c16:uniqueId val="{00000002-3F17-4A6D-BC43-3887B2D46C2F}"/>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3F17-4A6D-BC43-3887B2D46C2F}"/>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46D5-4ACA-9201-EA900378D0B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46D5-4ACA-9201-EA900378D0B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0.86206896551724133</c:v>
                </c:pt>
                <c:pt idx="1">
                  <c:v>0</c:v>
                </c:pt>
                <c:pt idx="2">
                  <c:v>0.13793103448275862</c:v>
                </c:pt>
              </c:numCache>
            </c:numRef>
          </c:val>
          <c:extLst>
            <c:ext xmlns:c16="http://schemas.microsoft.com/office/drawing/2014/chart" uri="{C3380CC4-5D6E-409C-BE32-E72D297353CC}">
              <c16:uniqueId val="{00000002-46D5-4ACA-9201-EA900378D0B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46D5-4ACA-9201-EA900378D0B4}"/>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extLst>
              <c:ext xmlns:c16="http://schemas.microsoft.com/office/drawing/2014/chart" uri="{C3380CC4-5D6E-409C-BE32-E72D297353CC}">
                <c16:uniqueId val="{00000000-F293-4213-8ECB-A6DF88B004A8}"/>
              </c:ext>
            </c:extLst>
          </c:dPt>
          <c:dPt>
            <c:idx val="1"/>
            <c:bubble3D val="0"/>
            <c:extLst>
              <c:ext xmlns:c16="http://schemas.microsoft.com/office/drawing/2014/chart" uri="{C3380CC4-5D6E-409C-BE32-E72D297353CC}">
                <c16:uniqueId val="{00000001-F293-4213-8ECB-A6DF88B004A8}"/>
              </c:ext>
            </c:extLst>
          </c:dPt>
          <c:dPt>
            <c:idx val="2"/>
            <c:bubble3D val="0"/>
            <c:extLst>
              <c:ext xmlns:c16="http://schemas.microsoft.com/office/drawing/2014/chart" uri="{C3380CC4-5D6E-409C-BE32-E72D297353CC}">
                <c16:uniqueId val="{00000002-F293-4213-8ECB-A6DF88B004A8}"/>
              </c:ext>
            </c:extLst>
          </c:dPt>
          <c:dPt>
            <c:idx val="4"/>
            <c:bubble3D val="0"/>
            <c:extLst>
              <c:ext xmlns:c16="http://schemas.microsoft.com/office/drawing/2014/chart" uri="{C3380CC4-5D6E-409C-BE32-E72D297353CC}">
                <c16:uniqueId val="{00000003-F293-4213-8ECB-A6DF88B004A8}"/>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[1]Egresados!$B$184:$B$186</c:f>
              <c:strCache>
                <c:ptCount val="3"/>
                <c:pt idx="0">
                  <c:v>Agricultura, ganadería, Caza y Silvicultura</c:v>
                </c:pt>
                <c:pt idx="1">
                  <c:v>Educación</c:v>
                </c:pt>
                <c:pt idx="2">
                  <c:v>Industrias Manufactureras</c:v>
                </c:pt>
              </c:strCache>
            </c:strRef>
          </c:cat>
          <c:val>
            <c:numRef>
              <c:f>[1]Egresados!$D$184:$D$186</c:f>
              <c:numCache>
                <c:formatCode>General</c:formatCode>
                <c:ptCount val="3"/>
                <c:pt idx="0">
                  <c:v>6.8965517241379309E-2</c:v>
                </c:pt>
                <c:pt idx="1">
                  <c:v>0.65517241379310343</c:v>
                </c:pt>
                <c:pt idx="2">
                  <c:v>0.13793103448275862</c:v>
                </c:pt>
              </c:numCache>
            </c:numRef>
          </c:val>
          <c:extLst>
            <c:ext xmlns:c16="http://schemas.microsoft.com/office/drawing/2014/chart" uri="{C3380CC4-5D6E-409C-BE32-E72D297353CC}">
              <c16:uniqueId val="{00000004-F293-4213-8ECB-A6DF88B004A8}"/>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1F0A-4371-B06B-43831DB599DF}"/>
              </c:ext>
            </c:extLst>
          </c:dPt>
          <c:dPt>
            <c:idx val="1"/>
            <c:bubble3D val="0"/>
            <c:extLst>
              <c:ext xmlns:c16="http://schemas.microsoft.com/office/drawing/2014/chart" uri="{C3380CC4-5D6E-409C-BE32-E72D297353CC}">
                <c16:uniqueId val="{00000001-1F0A-4371-B06B-43831DB599DF}"/>
              </c:ext>
            </c:extLst>
          </c:dPt>
          <c:dLbls>
            <c:spPr>
              <a:noFill/>
              <a:ln w="25400">
                <a:noFill/>
              </a:ln>
            </c:spPr>
            <c:showLegendKey val="0"/>
            <c:showVal val="1"/>
            <c:showCatName val="0"/>
            <c:showSerName val="0"/>
            <c:showPercent val="0"/>
            <c:showBubbleSize val="0"/>
            <c:showLeaderLines val="1"/>
            <c:extLst>
              <c:ext xmlns:c15="http://schemas.microsoft.com/office/drawing/2012/chart" uri="{CE6537A1-D6FC-4f65-9D91-7224C49458BB}"/>
            </c:extLst>
          </c:dLbls>
          <c:val>
            <c:numRef>
              <c:f>[1]Egresados!$E$212:$E$213</c:f>
              <c:numCache>
                <c:formatCode>General</c:formatCode>
                <c:ptCount val="2"/>
                <c:pt idx="0">
                  <c:v>0.62068965517241381</c:v>
                </c:pt>
                <c:pt idx="1">
                  <c:v>0.37931034482758619</c:v>
                </c:pt>
              </c:numCache>
            </c:numRef>
          </c:val>
          <c:extLst>
            <c:ext xmlns:c16="http://schemas.microsoft.com/office/drawing/2014/chart" uri="{C3380CC4-5D6E-409C-BE32-E72D297353CC}">
              <c16:uniqueId val="{00000002-1F0A-4371-B06B-43831DB599DF}"/>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3813154412967097"/>
          <c:y val="0.50187299504228644"/>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[1]Egresados!$F$248:$F$249</c:f>
              <c:numCache>
                <c:formatCode>General</c:formatCode>
                <c:ptCount val="2"/>
                <c:pt idx="0">
                  <c:v>0.68965517241379315</c:v>
                </c:pt>
                <c:pt idx="1">
                  <c:v>0.31034482758620691</c:v>
                </c:pt>
              </c:numCache>
            </c:numRef>
          </c:val>
          <c:extLst>
            <c:ext xmlns:c16="http://schemas.microsoft.com/office/drawing/2014/chart" uri="{C3380CC4-5D6E-409C-BE32-E72D297353CC}">
              <c16:uniqueId val="{00000000-B1C1-4E37-BBC1-DFC5F66ECC14}"/>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288789814515193"/>
          <c:y val="0.53029406276822033"/>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[1]Egresados!$C$304:$C$308</c:f>
              <c:numCache>
                <c:formatCode>General</c:formatCode>
                <c:ptCount val="5"/>
                <c:pt idx="0">
                  <c:v>0</c:v>
                </c:pt>
                <c:pt idx="1">
                  <c:v>0</c:v>
                </c:pt>
                <c:pt idx="2">
                  <c:v>0.31034482758620691</c:v>
                </c:pt>
                <c:pt idx="3">
                  <c:v>0.55172413793103448</c:v>
                </c:pt>
                <c:pt idx="4">
                  <c:v>0.13793103448275862</c:v>
                </c:pt>
              </c:numCache>
            </c:numRef>
          </c:val>
          <c:extLst>
            <c:ext xmlns:c16="http://schemas.microsoft.com/office/drawing/2014/chart" uri="{C3380CC4-5D6E-409C-BE32-E72D297353CC}">
              <c16:uniqueId val="{00000000-5FA5-42DE-852F-62841DE4079E}"/>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83343</xdr:rowOff>
    </xdr:from>
    <xdr:to>
      <xdr:col>14</xdr:col>
      <xdr:colOff>615155</xdr:colOff>
      <xdr:row>11</xdr:row>
      <xdr:rowOff>123824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3"/>
          <a:ext cx="11547475" cy="213598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a:t>
          </a:r>
        </a:p>
        <a:p>
          <a:pPr marL="0" indent="0" algn="ctr"/>
          <a:r>
            <a:rPr lang="es-CO" sz="3600" b="1" u="sng" baseline="0">
              <a:solidFill>
                <a:schemeClr val="accent5">
                  <a:lumMod val="75000"/>
                </a:schemeClr>
              </a:solidFill>
              <a:latin typeface="+mn-lt"/>
              <a:ea typeface="+mn-ea"/>
              <a:cs typeface="+mn-cs"/>
            </a:rPr>
            <a:t>de Producción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3A2DB59D-D08C-4385-B6D0-36075DC4B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1679B068-48A6-437C-B98A-2ADFCF7D30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65AD7E23-C8DE-41AA-B42A-58138F3BC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7EA14F78-DEBD-4E5A-BCC8-4A19EBD11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22423323-C67C-4FB7-80A2-8894E18B2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DD351329-633C-417C-B970-DCCDD4AA3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922AF6C1-6A56-441E-A2B4-4D23B7E07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191</xdr:row>
      <xdr:rowOff>19050</xdr:rowOff>
    </xdr:from>
    <xdr:to>
      <xdr:col>4</xdr:col>
      <xdr:colOff>1670050</xdr:colOff>
      <xdr:row>205</xdr:row>
      <xdr:rowOff>95250</xdr:rowOff>
    </xdr:to>
    <xdr:graphicFrame macro="">
      <xdr:nvGraphicFramePr>
        <xdr:cNvPr id="9" name="16 Gráfico">
          <a:extLst>
            <a:ext uri="{FF2B5EF4-FFF2-40B4-BE49-F238E27FC236}">
              <a16:creationId xmlns:a16="http://schemas.microsoft.com/office/drawing/2014/main" id="{D2E5FB53-A6AE-45C3-8FDB-B15A0668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209</xdr:row>
      <xdr:rowOff>57150</xdr:rowOff>
    </xdr:from>
    <xdr:to>
      <xdr:col>11</xdr:col>
      <xdr:colOff>222250</xdr:colOff>
      <xdr:row>220</xdr:row>
      <xdr:rowOff>19050</xdr:rowOff>
    </xdr:to>
    <xdr:graphicFrame macro="">
      <xdr:nvGraphicFramePr>
        <xdr:cNvPr id="10" name="17 Gráfico">
          <a:extLst>
            <a:ext uri="{FF2B5EF4-FFF2-40B4-BE49-F238E27FC236}">
              <a16:creationId xmlns:a16="http://schemas.microsoft.com/office/drawing/2014/main" id="{48E42D18-183D-4A18-94EE-43B2EB671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251</xdr:row>
      <xdr:rowOff>177800</xdr:rowOff>
    </xdr:from>
    <xdr:to>
      <xdr:col>5</xdr:col>
      <xdr:colOff>152400</xdr:colOff>
      <xdr:row>266</xdr:row>
      <xdr:rowOff>0</xdr:rowOff>
    </xdr:to>
    <xdr:graphicFrame macro="">
      <xdr:nvGraphicFramePr>
        <xdr:cNvPr id="11" name="19 Gráfico">
          <a:extLst>
            <a:ext uri="{FF2B5EF4-FFF2-40B4-BE49-F238E27FC236}">
              <a16:creationId xmlns:a16="http://schemas.microsoft.com/office/drawing/2014/main" id="{7C152C1B-53C9-46B4-B52C-5D9396B6E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294</xdr:row>
      <xdr:rowOff>165100</xdr:rowOff>
    </xdr:from>
    <xdr:to>
      <xdr:col>9</xdr:col>
      <xdr:colOff>622300</xdr:colOff>
      <xdr:row>309</xdr:row>
      <xdr:rowOff>57150</xdr:rowOff>
    </xdr:to>
    <xdr:graphicFrame macro="">
      <xdr:nvGraphicFramePr>
        <xdr:cNvPr id="12" name="21 Gráfico">
          <a:extLst>
            <a:ext uri="{FF2B5EF4-FFF2-40B4-BE49-F238E27FC236}">
              <a16:creationId xmlns:a16="http://schemas.microsoft.com/office/drawing/2014/main" id="{050687A5-C701-4B21-87B1-C6686F827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321</xdr:row>
      <xdr:rowOff>19050</xdr:rowOff>
    </xdr:from>
    <xdr:to>
      <xdr:col>8</xdr:col>
      <xdr:colOff>590550</xdr:colOff>
      <xdr:row>335</xdr:row>
      <xdr:rowOff>95250</xdr:rowOff>
    </xdr:to>
    <xdr:graphicFrame macro="">
      <xdr:nvGraphicFramePr>
        <xdr:cNvPr id="13" name="22 Gráfico">
          <a:extLst>
            <a:ext uri="{FF2B5EF4-FFF2-40B4-BE49-F238E27FC236}">
              <a16:creationId xmlns:a16="http://schemas.microsoft.com/office/drawing/2014/main" id="{D7156DB5-0239-4F9C-A0C3-0927B1078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005C6D92-F1FC-48BF-8A71-0F213FB30A8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84637</xdr:colOff>
      <xdr:row>27</xdr:row>
      <xdr:rowOff>942548</xdr:rowOff>
    </xdr:to>
    <xdr:pic>
      <xdr:nvPicPr>
        <xdr:cNvPr id="15" name="Imagen 14">
          <a:extLst>
            <a:ext uri="{FF2B5EF4-FFF2-40B4-BE49-F238E27FC236}">
              <a16:creationId xmlns:a16="http://schemas.microsoft.com/office/drawing/2014/main" id="{7B447D01-AB9C-4917-8FE0-100F9B0912ED}"/>
            </a:ext>
          </a:extLst>
        </xdr:cNvPr>
        <xdr:cNvPicPr>
          <a:picLocks noChangeAspect="1"/>
        </xdr:cNvPicPr>
      </xdr:nvPicPr>
      <xdr:blipFill>
        <a:blip xmlns:r="http://schemas.openxmlformats.org/officeDocument/2006/relationships" r:embed="rId14"/>
        <a:stretch>
          <a:fillRect/>
        </a:stretch>
      </xdr:blipFill>
      <xdr:spPr>
        <a:xfrm>
          <a:off x="762000" y="2981325"/>
          <a:ext cx="8704762" cy="3419048"/>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0.74953</cdr:x>
      <cdr:y>0.48958</cdr:y>
    </cdr:from>
    <cdr:to>
      <cdr:x>0.79012</cdr:x>
      <cdr:y>0.59375</cdr:y>
    </cdr:to>
    <cdr:sp macro="" textlink="">
      <cdr:nvSpPr>
        <cdr:cNvPr id="2" name="CuadroTexto 1"/>
        <cdr:cNvSpPr txBox="1"/>
      </cdr:nvSpPr>
      <cdr:spPr>
        <a:xfrm xmlns:a="http://schemas.openxmlformats.org/drawingml/2006/main">
          <a:off x="7562850" y="1343025"/>
          <a:ext cx="40957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0.75047</cdr:x>
      <cdr:y>0.57639</cdr:y>
    </cdr:from>
    <cdr:to>
      <cdr:x>0.78823</cdr:x>
      <cdr:y>0.67708</cdr:y>
    </cdr:to>
    <cdr:sp macro="" textlink="">
      <cdr:nvSpPr>
        <cdr:cNvPr id="3" name="CuadroTexto 2"/>
        <cdr:cNvSpPr txBox="1"/>
      </cdr:nvSpPr>
      <cdr:spPr>
        <a:xfrm xmlns:a="http://schemas.openxmlformats.org/drawingml/2006/main">
          <a:off x="7572375" y="1581150"/>
          <a:ext cx="38100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0.81431</cdr:x>
      <cdr:y>0.53436</cdr:y>
    </cdr:from>
    <cdr:to>
      <cdr:x>0.86758</cdr:x>
      <cdr:y>0.61256</cdr:y>
    </cdr:to>
    <cdr:sp macro="" textlink="">
      <cdr:nvSpPr>
        <cdr:cNvPr id="2" name="CuadroTexto 1"/>
        <cdr:cNvSpPr txBox="1"/>
      </cdr:nvSpPr>
      <cdr:spPr>
        <a:xfrm xmlns:a="http://schemas.openxmlformats.org/drawingml/2006/main">
          <a:off x="5095875" y="1431925"/>
          <a:ext cx="333375" cy="2095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0.81583</cdr:x>
      <cdr:y>0.6019</cdr:y>
    </cdr:from>
    <cdr:to>
      <cdr:x>0.87976</cdr:x>
      <cdr:y>0.70853</cdr:y>
    </cdr:to>
    <cdr:sp macro="" textlink="">
      <cdr:nvSpPr>
        <cdr:cNvPr id="3" name="CuadroTexto 2"/>
        <cdr:cNvSpPr txBox="1"/>
      </cdr:nvSpPr>
      <cdr:spPr>
        <a:xfrm xmlns:a="http://schemas.openxmlformats.org/drawingml/2006/main">
          <a:off x="5105400" y="1612900"/>
          <a:ext cx="400050"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442913</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166</xdr:row>
      <xdr:rowOff>90487</xdr:rowOff>
    </xdr:from>
    <xdr:to>
      <xdr:col>7</xdr:col>
      <xdr:colOff>209550</xdr:colOff>
      <xdr:row>177</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184</xdr:row>
      <xdr:rowOff>71437</xdr:rowOff>
    </xdr:from>
    <xdr:to>
      <xdr:col>8</xdr:col>
      <xdr:colOff>409575</xdr:colOff>
      <xdr:row>199</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200</xdr:row>
      <xdr:rowOff>185737</xdr:rowOff>
    </xdr:from>
    <xdr:to>
      <xdr:col>6</xdr:col>
      <xdr:colOff>1181100</xdr:colOff>
      <xdr:row>213</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215</xdr:row>
      <xdr:rowOff>176212</xdr:rowOff>
    </xdr:from>
    <xdr:to>
      <xdr:col>6</xdr:col>
      <xdr:colOff>638175</xdr:colOff>
      <xdr:row>227</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229</xdr:row>
      <xdr:rowOff>42862</xdr:rowOff>
    </xdr:from>
    <xdr:to>
      <xdr:col>6</xdr:col>
      <xdr:colOff>1323975</xdr:colOff>
      <xdr:row>240</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242</xdr:row>
      <xdr:rowOff>90487</xdr:rowOff>
    </xdr:from>
    <xdr:to>
      <xdr:col>8</xdr:col>
      <xdr:colOff>485775</xdr:colOff>
      <xdr:row>253</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159166</xdr:colOff>
      <xdr:row>14</xdr:row>
      <xdr:rowOff>47625</xdr:rowOff>
    </xdr:from>
    <xdr:to>
      <xdr:col>5</xdr:col>
      <xdr:colOff>160834</xdr:colOff>
      <xdr:row>27</xdr:row>
      <xdr:rowOff>323414</xdr:rowOff>
    </xdr:to>
    <xdr:pic>
      <xdr:nvPicPr>
        <xdr:cNvPr id="6" name="Imagen 5">
          <a:extLst>
            <a:ext uri="{FF2B5EF4-FFF2-40B4-BE49-F238E27FC236}">
              <a16:creationId xmlns:a16="http://schemas.microsoft.com/office/drawing/2014/main" id="{6E12195E-18D6-40C0-B73A-69045CAA0832}"/>
            </a:ext>
          </a:extLst>
        </xdr:cNvPr>
        <xdr:cNvPicPr>
          <a:picLocks noChangeAspect="1"/>
        </xdr:cNvPicPr>
      </xdr:nvPicPr>
      <xdr:blipFill>
        <a:blip xmlns:r="http://schemas.openxmlformats.org/officeDocument/2006/relationships" r:embed="rId14"/>
        <a:stretch>
          <a:fillRect/>
        </a:stretch>
      </xdr:blipFill>
      <xdr:spPr>
        <a:xfrm>
          <a:off x="921166" y="3028950"/>
          <a:ext cx="6888243" cy="27522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Automáticos de Producción</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Sistemas Automáticos de Producción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estr&#237;a%20en%20Sistemas%20Autom&#225;ticos%20de%20Producci&#243;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0.96551724137931039</v>
          </cell>
        </row>
        <row r="36">
          <cell r="F36" t="str">
            <v>Femenino</v>
          </cell>
          <cell r="G36">
            <v>3.4482758620689655E-2</v>
          </cell>
        </row>
        <row r="60">
          <cell r="F60" t="str">
            <v>Casado(a)/unión libre</v>
          </cell>
          <cell r="G60">
            <v>0.72413793103448276</v>
          </cell>
        </row>
        <row r="61">
          <cell r="F61" t="str">
            <v>Soltero</v>
          </cell>
          <cell r="G61">
            <v>0.27586206896551724</v>
          </cell>
        </row>
        <row r="62">
          <cell r="F62" t="str">
            <v>Otro</v>
          </cell>
          <cell r="G62">
            <v>0</v>
          </cell>
        </row>
        <row r="86">
          <cell r="F86">
            <v>0</v>
          </cell>
          <cell r="G86">
            <v>0.31034482758620691</v>
          </cell>
        </row>
        <row r="87">
          <cell r="F87">
            <v>1</v>
          </cell>
          <cell r="G87">
            <v>0.2413793103448276</v>
          </cell>
        </row>
        <row r="88">
          <cell r="F88">
            <v>2</v>
          </cell>
          <cell r="G88">
            <v>0.31034482758620691</v>
          </cell>
        </row>
        <row r="89">
          <cell r="F89" t="str">
            <v>Más de 2</v>
          </cell>
          <cell r="G89">
            <v>0.13793103448275862</v>
          </cell>
        </row>
        <row r="123">
          <cell r="B123" t="str">
            <v>Trabajando</v>
          </cell>
          <cell r="E123">
            <v>0.93103448275862066</v>
          </cell>
          <cell r="H123" t="str">
            <v>Si</v>
          </cell>
          <cell r="K123">
            <v>0.86206896551724133</v>
          </cell>
        </row>
        <row r="124">
          <cell r="B124" t="str">
            <v>Buscando trabajo</v>
          </cell>
          <cell r="E124">
            <v>0</v>
          </cell>
          <cell r="H124" t="str">
            <v xml:space="preserve">no </v>
          </cell>
          <cell r="K124">
            <v>0</v>
          </cell>
        </row>
        <row r="125">
          <cell r="B125" t="str">
            <v>Estudiando</v>
          </cell>
          <cell r="E125">
            <v>6.8965517241379309E-2</v>
          </cell>
          <cell r="H125" t="str">
            <v xml:space="preserve">no respondio </v>
          </cell>
          <cell r="K125">
            <v>0.13793103448275862</v>
          </cell>
        </row>
        <row r="126">
          <cell r="B126" t="str">
            <v>Oficios del hogar</v>
          </cell>
          <cell r="E126">
            <v>0</v>
          </cell>
        </row>
        <row r="127">
          <cell r="B127" t="str">
            <v xml:space="preserve">Incapacitado </v>
          </cell>
          <cell r="E127">
            <v>0</v>
          </cell>
        </row>
        <row r="128">
          <cell r="B128" t="str">
            <v>Otra actividad</v>
          </cell>
          <cell r="E128">
            <v>0</v>
          </cell>
        </row>
        <row r="184">
          <cell r="B184" t="str">
            <v>Agricultura, ganadería, Caza y Silvicultura</v>
          </cell>
          <cell r="D184">
            <v>6.8965517241379309E-2</v>
          </cell>
        </row>
        <row r="185">
          <cell r="B185" t="str">
            <v>Educación</v>
          </cell>
          <cell r="D185">
            <v>0.65517241379310343</v>
          </cell>
        </row>
        <row r="186">
          <cell r="B186" t="str">
            <v>Industrias Manufactureras</v>
          </cell>
          <cell r="D186">
            <v>0.13793103448275862</v>
          </cell>
        </row>
        <row r="212">
          <cell r="E212">
            <v>0.62068965517241381</v>
          </cell>
        </row>
        <row r="213">
          <cell r="E213">
            <v>0.37931034482758619</v>
          </cell>
        </row>
        <row r="248">
          <cell r="F248">
            <v>0.68965517241379315</v>
          </cell>
        </row>
        <row r="249">
          <cell r="F249">
            <v>0.31034482758620691</v>
          </cell>
        </row>
        <row r="304">
          <cell r="C304">
            <v>0</v>
          </cell>
        </row>
        <row r="305">
          <cell r="C305">
            <v>0</v>
          </cell>
        </row>
        <row r="306">
          <cell r="C306">
            <v>0.31034482758620691</v>
          </cell>
        </row>
        <row r="307">
          <cell r="C307">
            <v>0.55172413793103448</v>
          </cell>
        </row>
        <row r="308">
          <cell r="C308">
            <v>0.13793103448275862</v>
          </cell>
        </row>
        <row r="328">
          <cell r="B328" t="str">
            <v>Si</v>
          </cell>
          <cell r="C328">
            <v>0.62068965517241381</v>
          </cell>
        </row>
        <row r="329">
          <cell r="B329" t="str">
            <v>No</v>
          </cell>
          <cell r="C329">
            <v>0.37931034482758619</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R19" sqref="R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7" t="s">
        <v>0</v>
      </c>
      <c r="C46" s="67"/>
      <c r="D46" s="67"/>
      <c r="E46" s="67"/>
      <c r="F46" s="67"/>
      <c r="G46" s="67"/>
      <c r="H46" s="67"/>
      <c r="I46" s="67"/>
      <c r="J46" s="67"/>
      <c r="K46" s="67"/>
      <c r="L46" s="67"/>
      <c r="M46" s="67"/>
      <c r="N46" s="67"/>
      <c r="O46" s="67"/>
    </row>
    <row r="47" spans="2:18" ht="409.6" customHeight="1">
      <c r="B47" s="68" t="s">
        <v>167</v>
      </c>
      <c r="C47" s="68"/>
      <c r="D47" s="68"/>
      <c r="E47" s="68"/>
      <c r="F47" s="68"/>
      <c r="G47" s="68"/>
      <c r="H47" s="68"/>
      <c r="I47" s="68"/>
      <c r="J47" s="68"/>
      <c r="K47" s="68"/>
      <c r="L47" s="68"/>
      <c r="M47" s="68"/>
      <c r="N47" s="68"/>
      <c r="O47" s="68"/>
      <c r="R47" s="3"/>
    </row>
    <row r="49" spans="2:15" ht="36.75" customHeight="1">
      <c r="B49" s="4" t="s">
        <v>1</v>
      </c>
    </row>
    <row r="50" spans="2:15" ht="14.45" customHeight="1">
      <c r="B50" s="69" t="s">
        <v>165</v>
      </c>
      <c r="C50" s="70"/>
      <c r="D50" s="70"/>
      <c r="E50" s="70"/>
      <c r="F50" s="70"/>
      <c r="G50" s="70"/>
      <c r="H50" s="70"/>
      <c r="I50" s="70"/>
      <c r="J50" s="70"/>
      <c r="K50" s="70"/>
      <c r="L50" s="70"/>
      <c r="M50" s="70"/>
      <c r="N50" s="70"/>
    </row>
    <row r="51" spans="2:15" ht="14.45" customHeight="1">
      <c r="B51" s="70"/>
      <c r="C51" s="70"/>
      <c r="D51" s="70"/>
      <c r="E51" s="70"/>
      <c r="F51" s="70"/>
      <c r="G51" s="70"/>
      <c r="H51" s="70"/>
      <c r="I51" s="70"/>
      <c r="J51" s="70"/>
      <c r="K51" s="70"/>
      <c r="L51" s="70"/>
      <c r="M51" s="70"/>
      <c r="N51" s="70"/>
    </row>
    <row r="52" spans="2:15" ht="14.45" customHeight="1">
      <c r="B52" s="70"/>
      <c r="C52" s="70"/>
      <c r="D52" s="70"/>
      <c r="E52" s="70"/>
      <c r="F52" s="70"/>
      <c r="G52" s="70"/>
      <c r="H52" s="70"/>
      <c r="I52" s="70"/>
      <c r="J52" s="70"/>
      <c r="K52" s="70"/>
      <c r="L52" s="70"/>
      <c r="M52" s="70"/>
      <c r="N52" s="70"/>
    </row>
    <row r="53" spans="2:15" ht="14.45" customHeight="1">
      <c r="B53" s="70"/>
      <c r="C53" s="70"/>
      <c r="D53" s="70"/>
      <c r="E53" s="70"/>
      <c r="F53" s="70"/>
      <c r="G53" s="70"/>
      <c r="H53" s="70"/>
      <c r="I53" s="70"/>
      <c r="J53" s="70"/>
      <c r="K53" s="70"/>
      <c r="L53" s="70"/>
      <c r="M53" s="70"/>
      <c r="N53" s="70"/>
    </row>
    <row r="54" spans="2:15" ht="14.45" customHeight="1">
      <c r="B54" s="70"/>
      <c r="C54" s="70"/>
      <c r="D54" s="70"/>
      <c r="E54" s="70"/>
      <c r="F54" s="70"/>
      <c r="G54" s="70"/>
      <c r="H54" s="70"/>
      <c r="I54" s="70"/>
      <c r="J54" s="70"/>
      <c r="K54" s="70"/>
      <c r="L54" s="70"/>
      <c r="M54" s="70"/>
      <c r="N54" s="70"/>
    </row>
    <row r="55" spans="2:15" ht="14.45" customHeight="1">
      <c r="B55" s="70"/>
      <c r="C55" s="70"/>
      <c r="D55" s="70"/>
      <c r="E55" s="70"/>
      <c r="F55" s="70"/>
      <c r="G55" s="70"/>
      <c r="H55" s="70"/>
      <c r="I55" s="70"/>
      <c r="J55" s="70"/>
      <c r="K55" s="70"/>
      <c r="L55" s="70"/>
      <c r="M55" s="70"/>
      <c r="N55" s="70"/>
    </row>
    <row r="56" spans="2:15" ht="14.45" customHeight="1">
      <c r="B56" s="70"/>
      <c r="C56" s="70"/>
      <c r="D56" s="70"/>
      <c r="E56" s="70"/>
      <c r="F56" s="70"/>
      <c r="G56" s="70"/>
      <c r="H56" s="70"/>
      <c r="I56" s="70"/>
      <c r="J56" s="70"/>
      <c r="K56" s="70"/>
      <c r="L56" s="70"/>
      <c r="M56" s="70"/>
      <c r="N56" s="70"/>
    </row>
    <row r="57" spans="2:15" ht="14.45" customHeight="1">
      <c r="B57" s="70"/>
      <c r="C57" s="70"/>
      <c r="D57" s="70"/>
      <c r="E57" s="70"/>
      <c r="F57" s="70"/>
      <c r="G57" s="70"/>
      <c r="H57" s="70"/>
      <c r="I57" s="70"/>
      <c r="J57" s="70"/>
      <c r="K57" s="70"/>
      <c r="L57" s="70"/>
      <c r="M57" s="70"/>
      <c r="N57" s="70"/>
    </row>
    <row r="58" spans="2:15" ht="14.45" customHeight="1">
      <c r="B58" s="70"/>
      <c r="C58" s="70"/>
      <c r="D58" s="70"/>
      <c r="E58" s="70"/>
      <c r="F58" s="70"/>
      <c r="G58" s="70"/>
      <c r="H58" s="70"/>
      <c r="I58" s="70"/>
      <c r="J58" s="70"/>
      <c r="K58" s="70"/>
      <c r="L58" s="70"/>
      <c r="M58" s="70"/>
      <c r="N58" s="70"/>
    </row>
    <row r="59" spans="2:15" ht="54" customHeight="1">
      <c r="B59" s="70"/>
      <c r="C59" s="70"/>
      <c r="D59" s="70"/>
      <c r="E59" s="70"/>
      <c r="F59" s="70"/>
      <c r="G59" s="70"/>
      <c r="H59" s="70"/>
      <c r="I59" s="70"/>
      <c r="J59" s="70"/>
      <c r="K59" s="70"/>
      <c r="L59" s="70"/>
      <c r="M59" s="70"/>
      <c r="N59" s="70"/>
    </row>
    <row r="61" spans="2:15" ht="132.75" customHeight="1">
      <c r="B61" s="71" t="s">
        <v>166</v>
      </c>
      <c r="C61" s="72"/>
      <c r="D61" s="72"/>
      <c r="E61" s="72"/>
      <c r="F61" s="72"/>
      <c r="G61" s="72"/>
      <c r="H61" s="72"/>
      <c r="I61" s="72"/>
      <c r="J61" s="72"/>
      <c r="K61" s="72"/>
      <c r="L61" s="72"/>
      <c r="M61" s="72"/>
      <c r="N61" s="72"/>
      <c r="O61" s="72"/>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AC4A-1480-4A31-943B-8725661DF75B}">
  <dimension ref="B10:R453"/>
  <sheetViews>
    <sheetView topLeftCell="A6" workbookViewId="0">
      <selection activeCell="C29" sqref="C2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4" t="s">
        <v>194</v>
      </c>
      <c r="C12" s="104"/>
      <c r="D12" s="104"/>
      <c r="E12" s="104"/>
      <c r="F12" s="104"/>
    </row>
    <row r="13" spans="2:6">
      <c r="B13" s="5" t="s">
        <v>3</v>
      </c>
    </row>
    <row r="14" spans="2:6">
      <c r="B14" s="5"/>
    </row>
    <row r="15" spans="2:6">
      <c r="B15" s="5"/>
    </row>
    <row r="16" spans="2:6">
      <c r="B16" s="5"/>
    </row>
    <row r="17" spans="2:2">
      <c r="B17" s="5"/>
    </row>
    <row r="18" spans="2:2">
      <c r="B18" s="5"/>
    </row>
    <row r="28" spans="2:2" ht="123" customHeight="1"/>
    <row r="29" spans="2:2" ht="21">
      <c r="B29" s="6" t="s">
        <v>197</v>
      </c>
    </row>
    <row r="30" spans="2:2" ht="21">
      <c r="B30" s="6" t="s">
        <v>198</v>
      </c>
    </row>
    <row r="32" spans="2:2" ht="15.75">
      <c r="B32" s="7" t="s">
        <v>4</v>
      </c>
    </row>
    <row r="34" spans="2:7">
      <c r="B34" s="8" t="s">
        <v>4</v>
      </c>
      <c r="C34" s="54" t="s">
        <v>5</v>
      </c>
      <c r="D34" s="54" t="s">
        <v>6</v>
      </c>
      <c r="F34" s="8" t="s">
        <v>4</v>
      </c>
      <c r="G34" s="54" t="s">
        <v>6</v>
      </c>
    </row>
    <row r="35" spans="2:7">
      <c r="B35" s="9" t="s">
        <v>7</v>
      </c>
      <c r="C35" s="28">
        <v>28</v>
      </c>
      <c r="D35" s="10">
        <f>C35/$C$37</f>
        <v>0.96551724137931039</v>
      </c>
      <c r="F35" s="9" t="s">
        <v>7</v>
      </c>
      <c r="G35" s="10">
        <f>D35</f>
        <v>0.96551724137931039</v>
      </c>
    </row>
    <row r="36" spans="2:7">
      <c r="B36" s="9" t="s">
        <v>8</v>
      </c>
      <c r="C36" s="28">
        <v>1</v>
      </c>
      <c r="D36" s="10">
        <f t="shared" ref="D36:D37" si="0">C36/$C$37</f>
        <v>3.4482758620689655E-2</v>
      </c>
      <c r="F36" s="9" t="s">
        <v>8</v>
      </c>
      <c r="G36" s="10">
        <f>D36</f>
        <v>3.4482758620689655E-2</v>
      </c>
    </row>
    <row r="37" spans="2:7">
      <c r="B37" s="9" t="s">
        <v>9</v>
      </c>
      <c r="C37" s="29">
        <f>SUM(C35:C36)</f>
        <v>29</v>
      </c>
      <c r="D37" s="10">
        <f t="shared" si="0"/>
        <v>1</v>
      </c>
      <c r="F37" s="9" t="s">
        <v>9</v>
      </c>
      <c r="G37" s="10">
        <f>D37</f>
        <v>1</v>
      </c>
    </row>
    <row r="57" spans="2:7" ht="15.75">
      <c r="B57" s="7" t="s">
        <v>10</v>
      </c>
    </row>
    <row r="59" spans="2:7">
      <c r="B59" s="8" t="s">
        <v>10</v>
      </c>
      <c r="C59" s="54" t="s">
        <v>5</v>
      </c>
      <c r="D59" s="54" t="s">
        <v>6</v>
      </c>
      <c r="F59" s="8" t="s">
        <v>10</v>
      </c>
      <c r="G59" s="54" t="s">
        <v>6</v>
      </c>
    </row>
    <row r="60" spans="2:7">
      <c r="B60" s="9" t="s">
        <v>11</v>
      </c>
      <c r="C60" s="28">
        <v>21</v>
      </c>
      <c r="D60" s="10">
        <f>C60/$C$37</f>
        <v>0.72413793103448276</v>
      </c>
      <c r="F60" s="9" t="s">
        <v>11</v>
      </c>
      <c r="G60" s="10">
        <f>D60</f>
        <v>0.72413793103448276</v>
      </c>
    </row>
    <row r="61" spans="2:7">
      <c r="B61" s="9" t="s">
        <v>12</v>
      </c>
      <c r="C61" s="28">
        <v>8</v>
      </c>
      <c r="D61" s="10">
        <f t="shared" ref="D61:D63" si="1">C61/$C$37</f>
        <v>0.27586206896551724</v>
      </c>
      <c r="F61" s="9" t="s">
        <v>12</v>
      </c>
      <c r="G61" s="10">
        <f>D61</f>
        <v>0.27586206896551724</v>
      </c>
    </row>
    <row r="62" spans="2:7">
      <c r="B62" s="9" t="s">
        <v>13</v>
      </c>
      <c r="C62" s="28">
        <v>0</v>
      </c>
      <c r="D62" s="10">
        <f t="shared" si="1"/>
        <v>0</v>
      </c>
      <c r="F62" s="9" t="s">
        <v>14</v>
      </c>
      <c r="G62" s="10">
        <f>D62</f>
        <v>0</v>
      </c>
    </row>
    <row r="63" spans="2:7">
      <c r="B63" s="9" t="s">
        <v>9</v>
      </c>
      <c r="C63" s="29">
        <f>SUM(C60:C62)</f>
        <v>29</v>
      </c>
      <c r="D63" s="10">
        <f t="shared" si="1"/>
        <v>1</v>
      </c>
      <c r="F63" s="9" t="s">
        <v>9</v>
      </c>
      <c r="G63" s="10">
        <f>D63</f>
        <v>1</v>
      </c>
    </row>
    <row r="83" spans="2:7" ht="15.75">
      <c r="B83" s="7" t="s">
        <v>15</v>
      </c>
    </row>
    <row r="85" spans="2:7">
      <c r="B85" s="8" t="s">
        <v>16</v>
      </c>
      <c r="C85" s="54" t="s">
        <v>5</v>
      </c>
      <c r="D85" s="54" t="s">
        <v>6</v>
      </c>
      <c r="F85" s="8" t="s">
        <v>16</v>
      </c>
      <c r="G85" s="54" t="s">
        <v>6</v>
      </c>
    </row>
    <row r="86" spans="2:7">
      <c r="B86" s="30">
        <v>0</v>
      </c>
      <c r="C86" s="28">
        <v>9</v>
      </c>
      <c r="D86" s="10">
        <f>C86/$C$37</f>
        <v>0.31034482758620691</v>
      </c>
      <c r="F86" s="30">
        <v>0</v>
      </c>
      <c r="G86" s="10">
        <f>D86</f>
        <v>0.31034482758620691</v>
      </c>
    </row>
    <row r="87" spans="2:7">
      <c r="B87" s="30">
        <v>1</v>
      </c>
      <c r="C87" s="28">
        <v>7</v>
      </c>
      <c r="D87" s="10">
        <f t="shared" ref="D87:D90" si="2">C87/$C$37</f>
        <v>0.2413793103448276</v>
      </c>
      <c r="F87" s="30">
        <v>1</v>
      </c>
      <c r="G87" s="10">
        <f>D87</f>
        <v>0.2413793103448276</v>
      </c>
    </row>
    <row r="88" spans="2:7">
      <c r="B88" s="30">
        <v>2</v>
      </c>
      <c r="C88" s="28">
        <v>9</v>
      </c>
      <c r="D88" s="10">
        <f t="shared" si="2"/>
        <v>0.31034482758620691</v>
      </c>
      <c r="F88" s="30">
        <v>2</v>
      </c>
      <c r="G88" s="10">
        <f>D88</f>
        <v>0.31034482758620691</v>
      </c>
    </row>
    <row r="89" spans="2:7">
      <c r="B89" s="59" t="s">
        <v>17</v>
      </c>
      <c r="C89" s="28">
        <v>4</v>
      </c>
      <c r="D89" s="10">
        <f t="shared" si="2"/>
        <v>0.13793103448275862</v>
      </c>
      <c r="F89" s="59" t="s">
        <v>17</v>
      </c>
      <c r="G89" s="10">
        <f>D89</f>
        <v>0.13793103448275862</v>
      </c>
    </row>
    <row r="90" spans="2:7">
      <c r="B90" s="30" t="s">
        <v>9</v>
      </c>
      <c r="C90" s="29">
        <f>SUM(C86:C89)</f>
        <v>29</v>
      </c>
      <c r="D90" s="10">
        <f t="shared" si="2"/>
        <v>1</v>
      </c>
      <c r="F90" s="9" t="s">
        <v>9</v>
      </c>
      <c r="G90" s="10">
        <f>D90</f>
        <v>1</v>
      </c>
    </row>
    <row r="110" spans="2:2" ht="15.75">
      <c r="B110" s="7" t="s">
        <v>18</v>
      </c>
    </row>
    <row r="111" spans="2:2" ht="15.75">
      <c r="B111" s="7"/>
    </row>
    <row r="113" spans="2:12" ht="84" customHeight="1">
      <c r="B113" s="105" t="s">
        <v>19</v>
      </c>
      <c r="C113" s="105"/>
      <c r="D113" s="105"/>
      <c r="E113" s="106" t="s">
        <v>5</v>
      </c>
      <c r="F113" s="106"/>
      <c r="H113" s="105" t="s">
        <v>20</v>
      </c>
      <c r="I113" s="105"/>
      <c r="J113" s="105"/>
      <c r="K113" s="106" t="s">
        <v>5</v>
      </c>
      <c r="L113" s="106"/>
    </row>
    <row r="114" spans="2:12">
      <c r="B114" s="84" t="s">
        <v>21</v>
      </c>
      <c r="C114" s="84"/>
      <c r="D114" s="84"/>
      <c r="E114" s="101">
        <v>27</v>
      </c>
      <c r="F114" s="101"/>
      <c r="H114" s="95" t="s">
        <v>22</v>
      </c>
      <c r="I114" s="95"/>
      <c r="J114" s="95"/>
      <c r="K114" s="102">
        <v>25</v>
      </c>
      <c r="L114" s="103"/>
    </row>
    <row r="115" spans="2:12">
      <c r="B115" s="84" t="s">
        <v>23</v>
      </c>
      <c r="C115" s="84"/>
      <c r="D115" s="84"/>
      <c r="E115" s="101">
        <v>0</v>
      </c>
      <c r="F115" s="101"/>
      <c r="H115" s="95" t="s">
        <v>24</v>
      </c>
      <c r="I115" s="95"/>
      <c r="J115" s="95"/>
      <c r="K115" s="102">
        <v>0</v>
      </c>
      <c r="L115" s="103"/>
    </row>
    <row r="116" spans="2:12">
      <c r="B116" s="84" t="s">
        <v>25</v>
      </c>
      <c r="C116" s="84"/>
      <c r="D116" s="84"/>
      <c r="E116" s="101">
        <v>2</v>
      </c>
      <c r="F116" s="101"/>
      <c r="H116" s="95" t="s">
        <v>26</v>
      </c>
      <c r="I116" s="95"/>
      <c r="J116" s="95"/>
      <c r="K116" s="102">
        <v>4</v>
      </c>
      <c r="L116" s="103"/>
    </row>
    <row r="117" spans="2:12">
      <c r="B117" s="84" t="s">
        <v>27</v>
      </c>
      <c r="C117" s="84"/>
      <c r="D117" s="84"/>
      <c r="E117" s="101">
        <v>0</v>
      </c>
      <c r="F117" s="101"/>
      <c r="H117" s="61"/>
      <c r="I117" s="61"/>
      <c r="J117" s="61"/>
      <c r="K117" s="63"/>
      <c r="L117" s="63"/>
    </row>
    <row r="118" spans="2:12">
      <c r="B118" s="84" t="s">
        <v>28</v>
      </c>
      <c r="C118" s="84"/>
      <c r="D118" s="84"/>
      <c r="E118" s="101">
        <v>0</v>
      </c>
      <c r="F118" s="101"/>
      <c r="H118" s="61"/>
      <c r="I118" s="61"/>
      <c r="J118" s="61"/>
      <c r="K118" s="63"/>
      <c r="L118" s="63"/>
    </row>
    <row r="119" spans="2:12">
      <c r="B119" s="84" t="s">
        <v>29</v>
      </c>
      <c r="C119" s="84"/>
      <c r="D119" s="84"/>
      <c r="E119" s="101">
        <v>0</v>
      </c>
      <c r="F119" s="101"/>
      <c r="H119" s="61"/>
      <c r="I119" s="61"/>
      <c r="J119" s="61"/>
      <c r="K119" s="63"/>
      <c r="L119" s="63"/>
    </row>
    <row r="120" spans="2:12">
      <c r="B120" s="62"/>
      <c r="C120" s="62"/>
      <c r="D120" s="62"/>
      <c r="E120" s="63"/>
      <c r="F120" s="63"/>
      <c r="H120" s="61"/>
      <c r="I120" s="61"/>
      <c r="J120" s="61"/>
      <c r="K120" s="63"/>
      <c r="L120" s="63"/>
    </row>
    <row r="122" spans="2:12">
      <c r="B122" s="98" t="s">
        <v>30</v>
      </c>
      <c r="C122" s="98"/>
      <c r="D122" s="98"/>
      <c r="E122" s="98" t="s">
        <v>6</v>
      </c>
      <c r="F122" s="98"/>
      <c r="H122" s="98" t="s">
        <v>31</v>
      </c>
      <c r="I122" s="98"/>
      <c r="J122" s="98"/>
      <c r="K122" s="99" t="s">
        <v>6</v>
      </c>
      <c r="L122" s="100"/>
    </row>
    <row r="123" spans="2:12">
      <c r="B123" s="84" t="s">
        <v>21</v>
      </c>
      <c r="C123" s="84"/>
      <c r="D123" s="84"/>
      <c r="E123" s="73">
        <f>E114/$C$37</f>
        <v>0.93103448275862066</v>
      </c>
      <c r="F123" s="73"/>
      <c r="H123" s="84" t="s">
        <v>32</v>
      </c>
      <c r="I123" s="84"/>
      <c r="J123" s="84"/>
      <c r="K123" s="96">
        <f>K114/$C$37</f>
        <v>0.86206896551724133</v>
      </c>
      <c r="L123" s="97"/>
    </row>
    <row r="124" spans="2:12">
      <c r="B124" s="84" t="s">
        <v>23</v>
      </c>
      <c r="C124" s="84"/>
      <c r="D124" s="84"/>
      <c r="E124" s="73">
        <f t="shared" ref="E124:E128" si="3">E115/$C$37</f>
        <v>0</v>
      </c>
      <c r="F124" s="73"/>
      <c r="H124" s="95" t="s">
        <v>33</v>
      </c>
      <c r="I124" s="95"/>
      <c r="J124" s="95"/>
      <c r="K124" s="96">
        <f t="shared" ref="K124:K125" si="4">K115/$C$37</f>
        <v>0</v>
      </c>
      <c r="L124" s="97"/>
    </row>
    <row r="125" spans="2:12">
      <c r="B125" s="84" t="s">
        <v>25</v>
      </c>
      <c r="C125" s="84"/>
      <c r="D125" s="84"/>
      <c r="E125" s="73">
        <f t="shared" si="3"/>
        <v>6.8965517241379309E-2</v>
      </c>
      <c r="F125" s="73"/>
      <c r="H125" s="95" t="s">
        <v>26</v>
      </c>
      <c r="I125" s="95"/>
      <c r="J125" s="95"/>
      <c r="K125" s="96">
        <f t="shared" si="4"/>
        <v>0.13793103448275862</v>
      </c>
      <c r="L125" s="97"/>
    </row>
    <row r="126" spans="2:12">
      <c r="B126" s="84" t="s">
        <v>27</v>
      </c>
      <c r="C126" s="84"/>
      <c r="D126" s="84"/>
      <c r="E126" s="73">
        <f t="shared" si="3"/>
        <v>0</v>
      </c>
      <c r="F126" s="73"/>
    </row>
    <row r="127" spans="2:12">
      <c r="B127" s="84" t="s">
        <v>28</v>
      </c>
      <c r="C127" s="84"/>
      <c r="D127" s="84"/>
      <c r="E127" s="73">
        <f t="shared" si="3"/>
        <v>0</v>
      </c>
      <c r="F127" s="73"/>
    </row>
    <row r="128" spans="2:12">
      <c r="B128" s="84" t="s">
        <v>29</v>
      </c>
      <c r="C128" s="84"/>
      <c r="D128" s="84"/>
      <c r="E128" s="73">
        <f t="shared" si="3"/>
        <v>0</v>
      </c>
      <c r="F128" s="73"/>
    </row>
    <row r="150" spans="2:18" ht="15.75">
      <c r="B150" s="7" t="s">
        <v>34</v>
      </c>
    </row>
    <row r="152" spans="2:18" ht="60">
      <c r="B152" s="32" t="s">
        <v>35</v>
      </c>
      <c r="C152" s="32" t="s">
        <v>36</v>
      </c>
      <c r="D152" s="32" t="s">
        <v>37</v>
      </c>
      <c r="E152" s="32" t="s">
        <v>38</v>
      </c>
      <c r="F152" s="52" t="s">
        <v>39</v>
      </c>
      <c r="G152" s="52" t="s">
        <v>40</v>
      </c>
      <c r="H152" s="52" t="s">
        <v>41</v>
      </c>
      <c r="I152" s="52" t="s">
        <v>42</v>
      </c>
      <c r="J152" s="52" t="s">
        <v>43</v>
      </c>
      <c r="K152" s="52" t="s">
        <v>44</v>
      </c>
      <c r="L152" s="52" t="s">
        <v>45</v>
      </c>
      <c r="M152" s="52" t="s">
        <v>46</v>
      </c>
      <c r="N152" s="52" t="s">
        <v>47</v>
      </c>
      <c r="O152" s="52" t="s">
        <v>48</v>
      </c>
      <c r="P152" s="52" t="s">
        <v>49</v>
      </c>
      <c r="Q152" s="52" t="s">
        <v>50</v>
      </c>
      <c r="R152" s="52" t="s">
        <v>51</v>
      </c>
    </row>
    <row r="153" spans="2:18">
      <c r="B153" s="13" t="s">
        <v>134</v>
      </c>
      <c r="C153" s="13" t="s">
        <v>199</v>
      </c>
      <c r="D153" s="13">
        <v>3137300</v>
      </c>
      <c r="E153" s="13" t="s">
        <v>200</v>
      </c>
      <c r="F153" s="13" t="s">
        <v>128</v>
      </c>
      <c r="G153" s="13" t="s">
        <v>53</v>
      </c>
      <c r="H153" s="13" t="s">
        <v>125</v>
      </c>
      <c r="I153" s="13" t="s">
        <v>129</v>
      </c>
      <c r="J153" s="13" t="s">
        <v>32</v>
      </c>
      <c r="K153" s="13" t="s">
        <v>121</v>
      </c>
      <c r="L153" s="13" t="s">
        <v>188</v>
      </c>
      <c r="M153" s="13" t="s">
        <v>201</v>
      </c>
      <c r="N153" s="13" t="s">
        <v>130</v>
      </c>
      <c r="O153" s="13" t="s">
        <v>138</v>
      </c>
      <c r="P153" s="13" t="s">
        <v>127</v>
      </c>
      <c r="Q153" s="13" t="s">
        <v>131</v>
      </c>
      <c r="R153" s="13" t="s">
        <v>132</v>
      </c>
    </row>
    <row r="154" spans="2:18">
      <c r="B154" s="13" t="s">
        <v>134</v>
      </c>
      <c r="C154" s="13" t="s">
        <v>202</v>
      </c>
      <c r="D154" s="13">
        <v>3137300</v>
      </c>
      <c r="E154" s="13" t="s">
        <v>203</v>
      </c>
      <c r="F154" s="13" t="s">
        <v>128</v>
      </c>
      <c r="G154" s="13" t="s">
        <v>53</v>
      </c>
      <c r="H154" s="13" t="s">
        <v>125</v>
      </c>
      <c r="I154" s="13" t="s">
        <v>129</v>
      </c>
      <c r="J154" s="13" t="s">
        <v>32</v>
      </c>
      <c r="K154" s="13" t="s">
        <v>121</v>
      </c>
      <c r="L154" s="13" t="s">
        <v>188</v>
      </c>
      <c r="M154" s="13" t="s">
        <v>204</v>
      </c>
      <c r="N154" s="13" t="s">
        <v>205</v>
      </c>
      <c r="O154" s="13" t="s">
        <v>193</v>
      </c>
      <c r="P154" s="13" t="s">
        <v>127</v>
      </c>
      <c r="Q154" s="13" t="s">
        <v>131</v>
      </c>
      <c r="R154" s="13" t="s">
        <v>132</v>
      </c>
    </row>
    <row r="155" spans="2:18">
      <c r="B155" s="13" t="s">
        <v>206</v>
      </c>
      <c r="C155" s="13" t="s">
        <v>207</v>
      </c>
      <c r="D155" s="13">
        <v>3137300</v>
      </c>
      <c r="E155" s="13" t="s">
        <v>168</v>
      </c>
      <c r="F155" s="13" t="s">
        <v>128</v>
      </c>
      <c r="G155" s="13" t="s">
        <v>53</v>
      </c>
      <c r="H155" s="13" t="s">
        <v>125</v>
      </c>
      <c r="I155" s="13" t="s">
        <v>181</v>
      </c>
      <c r="J155" s="13" t="s">
        <v>32</v>
      </c>
      <c r="K155" s="13" t="s">
        <v>121</v>
      </c>
      <c r="L155" s="13" t="s">
        <v>126</v>
      </c>
      <c r="M155" s="13" t="s">
        <v>208</v>
      </c>
      <c r="N155" s="13" t="s">
        <v>130</v>
      </c>
      <c r="O155" s="13" t="s">
        <v>138</v>
      </c>
      <c r="P155" s="13" t="s">
        <v>127</v>
      </c>
      <c r="Q155" s="13" t="s">
        <v>131</v>
      </c>
      <c r="R155" s="13" t="s">
        <v>132</v>
      </c>
    </row>
    <row r="156" spans="2:18">
      <c r="B156" s="13" t="s">
        <v>133</v>
      </c>
      <c r="C156" s="13" t="s">
        <v>133</v>
      </c>
      <c r="D156" s="13" t="s">
        <v>133</v>
      </c>
      <c r="E156" s="13" t="s">
        <v>133</v>
      </c>
      <c r="F156" s="13" t="s">
        <v>133</v>
      </c>
      <c r="G156" s="13" t="s">
        <v>133</v>
      </c>
      <c r="H156" s="13" t="s">
        <v>189</v>
      </c>
      <c r="I156" s="13" t="s">
        <v>133</v>
      </c>
      <c r="J156" s="13" t="s">
        <v>133</v>
      </c>
      <c r="K156" s="13" t="s">
        <v>133</v>
      </c>
      <c r="L156" s="13" t="s">
        <v>133</v>
      </c>
      <c r="M156" s="13" t="s">
        <v>133</v>
      </c>
      <c r="N156" s="13" t="s">
        <v>133</v>
      </c>
      <c r="O156" s="13" t="s">
        <v>133</v>
      </c>
      <c r="P156" s="13" t="s">
        <v>133</v>
      </c>
      <c r="Q156" s="13" t="s">
        <v>133</v>
      </c>
      <c r="R156" s="13" t="s">
        <v>133</v>
      </c>
    </row>
    <row r="157" spans="2:18">
      <c r="B157" s="13" t="s">
        <v>134</v>
      </c>
      <c r="C157" s="13" t="s">
        <v>155</v>
      </c>
      <c r="D157" s="13">
        <v>3137124</v>
      </c>
      <c r="E157" s="13" t="s">
        <v>209</v>
      </c>
      <c r="F157" s="13" t="s">
        <v>128</v>
      </c>
      <c r="G157" s="13" t="s">
        <v>53</v>
      </c>
      <c r="H157" s="13" t="s">
        <v>125</v>
      </c>
      <c r="I157" s="13" t="s">
        <v>181</v>
      </c>
      <c r="J157" s="13" t="s">
        <v>32</v>
      </c>
      <c r="K157" s="13" t="s">
        <v>121</v>
      </c>
      <c r="L157" s="13" t="s">
        <v>187</v>
      </c>
      <c r="M157" s="13" t="s">
        <v>210</v>
      </c>
      <c r="N157" s="13" t="s">
        <v>130</v>
      </c>
      <c r="O157" s="13" t="s">
        <v>138</v>
      </c>
      <c r="P157" s="13" t="s">
        <v>127</v>
      </c>
      <c r="Q157" s="13" t="s">
        <v>131</v>
      </c>
      <c r="R157" s="13" t="s">
        <v>132</v>
      </c>
    </row>
    <row r="158" spans="2:18">
      <c r="B158" s="13" t="s">
        <v>211</v>
      </c>
      <c r="C158" s="13" t="s">
        <v>212</v>
      </c>
      <c r="D158" s="13">
        <v>21212</v>
      </c>
      <c r="E158" s="13" t="s">
        <v>213</v>
      </c>
      <c r="F158" s="13" t="s">
        <v>128</v>
      </c>
      <c r="G158" s="13" t="s">
        <v>53</v>
      </c>
      <c r="H158" s="13" t="s">
        <v>125</v>
      </c>
      <c r="I158" s="13" t="s">
        <v>129</v>
      </c>
      <c r="J158" s="13" t="s">
        <v>32</v>
      </c>
      <c r="K158" s="13" t="s">
        <v>121</v>
      </c>
      <c r="L158" s="13" t="s">
        <v>173</v>
      </c>
      <c r="M158" s="13" t="s">
        <v>214</v>
      </c>
      <c r="N158" s="13" t="s">
        <v>215</v>
      </c>
      <c r="O158" s="13" t="s">
        <v>215</v>
      </c>
      <c r="P158" s="13" t="s">
        <v>177</v>
      </c>
      <c r="Q158" s="13" t="s">
        <v>178</v>
      </c>
      <c r="R158" s="13" t="s">
        <v>179</v>
      </c>
    </row>
    <row r="159" spans="2:18">
      <c r="B159" s="13" t="s">
        <v>216</v>
      </c>
      <c r="C159" s="13" t="s">
        <v>217</v>
      </c>
      <c r="D159" s="13">
        <v>8748585</v>
      </c>
      <c r="E159" s="13" t="s">
        <v>218</v>
      </c>
      <c r="F159" s="13" t="s">
        <v>180</v>
      </c>
      <c r="G159" s="13" t="s">
        <v>186</v>
      </c>
      <c r="H159" s="13" t="s">
        <v>171</v>
      </c>
      <c r="I159" s="13" t="s">
        <v>135</v>
      </c>
      <c r="J159" s="13" t="s">
        <v>32</v>
      </c>
      <c r="K159" s="13" t="s">
        <v>172</v>
      </c>
      <c r="L159" s="13" t="s">
        <v>188</v>
      </c>
      <c r="M159" s="13" t="s">
        <v>219</v>
      </c>
      <c r="N159" s="13" t="s">
        <v>220</v>
      </c>
      <c r="O159" s="13" t="s">
        <v>221</v>
      </c>
      <c r="P159" s="13" t="s">
        <v>222</v>
      </c>
      <c r="Q159" s="13" t="s">
        <v>223</v>
      </c>
      <c r="R159" s="13" t="s">
        <v>132</v>
      </c>
    </row>
    <row r="160" spans="2:18">
      <c r="B160" s="13" t="s">
        <v>224</v>
      </c>
      <c r="C160" s="13" t="s">
        <v>225</v>
      </c>
      <c r="D160" s="13">
        <v>2147500</v>
      </c>
      <c r="E160" s="13" t="s">
        <v>226</v>
      </c>
      <c r="F160" s="13" t="s">
        <v>185</v>
      </c>
      <c r="G160" s="13" t="s">
        <v>186</v>
      </c>
      <c r="H160" s="13" t="s">
        <v>171</v>
      </c>
      <c r="I160" s="13" t="s">
        <v>129</v>
      </c>
      <c r="J160" s="13" t="s">
        <v>32</v>
      </c>
      <c r="K160" s="13" t="s">
        <v>172</v>
      </c>
      <c r="L160" s="13" t="s">
        <v>126</v>
      </c>
      <c r="M160" s="13" t="s">
        <v>227</v>
      </c>
      <c r="N160" s="13" t="s">
        <v>228</v>
      </c>
      <c r="O160" s="13" t="s">
        <v>229</v>
      </c>
      <c r="P160" s="13" t="s">
        <v>127</v>
      </c>
      <c r="Q160" s="13" t="s">
        <v>131</v>
      </c>
      <c r="R160" s="13" t="s">
        <v>132</v>
      </c>
    </row>
    <row r="161" spans="2:18">
      <c r="B161" s="13" t="s">
        <v>133</v>
      </c>
      <c r="C161" s="13" t="s">
        <v>133</v>
      </c>
      <c r="D161" s="13" t="s">
        <v>133</v>
      </c>
      <c r="E161" s="13" t="s">
        <v>133</v>
      </c>
      <c r="F161" s="13" t="s">
        <v>133</v>
      </c>
      <c r="G161" s="13" t="s">
        <v>133</v>
      </c>
      <c r="H161" s="13" t="s">
        <v>133</v>
      </c>
      <c r="I161" s="13" t="s">
        <v>133</v>
      </c>
      <c r="J161" s="13" t="s">
        <v>133</v>
      </c>
      <c r="K161" s="13" t="s">
        <v>133</v>
      </c>
      <c r="L161" s="13" t="s">
        <v>133</v>
      </c>
      <c r="M161" s="13" t="s">
        <v>133</v>
      </c>
      <c r="N161" s="13" t="s">
        <v>133</v>
      </c>
      <c r="O161" s="13" t="s">
        <v>133</v>
      </c>
      <c r="P161" s="13" t="s">
        <v>133</v>
      </c>
      <c r="Q161" s="13" t="s">
        <v>133</v>
      </c>
      <c r="R161" s="13" t="s">
        <v>133</v>
      </c>
    </row>
    <row r="162" spans="2:18">
      <c r="B162" s="13" t="s">
        <v>192</v>
      </c>
      <c r="C162" s="13" t="s">
        <v>230</v>
      </c>
      <c r="D162" s="13" t="s">
        <v>231</v>
      </c>
      <c r="E162" s="13" t="s">
        <v>232</v>
      </c>
      <c r="F162" s="13" t="s">
        <v>184</v>
      </c>
      <c r="G162" s="13" t="s">
        <v>53</v>
      </c>
      <c r="H162" s="13" t="s">
        <v>171</v>
      </c>
      <c r="I162" s="13" t="s">
        <v>135</v>
      </c>
      <c r="J162" s="13" t="s">
        <v>32</v>
      </c>
      <c r="K162" s="13" t="s">
        <v>172</v>
      </c>
      <c r="L162" s="13" t="s">
        <v>137</v>
      </c>
      <c r="M162" s="13" t="s">
        <v>233</v>
      </c>
      <c r="N162" s="13" t="s">
        <v>130</v>
      </c>
      <c r="O162" s="13" t="s">
        <v>234</v>
      </c>
      <c r="P162" s="13" t="s">
        <v>127</v>
      </c>
      <c r="Q162" s="13" t="s">
        <v>131</v>
      </c>
      <c r="R162" s="13" t="s">
        <v>132</v>
      </c>
    </row>
    <row r="163" spans="2:18">
      <c r="B163" s="13" t="s">
        <v>182</v>
      </c>
      <c r="C163" s="13" t="s">
        <v>191</v>
      </c>
      <c r="D163" s="13" t="s">
        <v>183</v>
      </c>
      <c r="E163" s="13" t="s">
        <v>235</v>
      </c>
      <c r="F163" s="13" t="s">
        <v>185</v>
      </c>
      <c r="G163" s="13" t="s">
        <v>53</v>
      </c>
      <c r="H163" s="13" t="s">
        <v>125</v>
      </c>
      <c r="I163" s="13" t="s">
        <v>135</v>
      </c>
      <c r="J163" s="13" t="s">
        <v>32</v>
      </c>
      <c r="K163" s="13" t="s">
        <v>121</v>
      </c>
      <c r="L163" s="13" t="s">
        <v>176</v>
      </c>
      <c r="M163" s="13" t="s">
        <v>236</v>
      </c>
      <c r="N163" s="13" t="s">
        <v>237</v>
      </c>
      <c r="O163" s="13" t="s">
        <v>238</v>
      </c>
      <c r="P163" s="13" t="s">
        <v>127</v>
      </c>
      <c r="Q163" s="13" t="s">
        <v>131</v>
      </c>
      <c r="R163" s="13" t="s">
        <v>132</v>
      </c>
    </row>
    <row r="164" spans="2:18">
      <c r="B164" s="13" t="s">
        <v>239</v>
      </c>
      <c r="C164" s="13" t="s">
        <v>240</v>
      </c>
      <c r="D164" s="13">
        <v>8871588</v>
      </c>
      <c r="E164" s="13" t="s">
        <v>241</v>
      </c>
      <c r="F164" s="13" t="s">
        <v>185</v>
      </c>
      <c r="G164" s="13" t="s">
        <v>186</v>
      </c>
      <c r="H164" s="13" t="s">
        <v>171</v>
      </c>
      <c r="I164" s="13" t="s">
        <v>135</v>
      </c>
      <c r="J164" s="13" t="s">
        <v>32</v>
      </c>
      <c r="K164" s="13" t="s">
        <v>172</v>
      </c>
      <c r="L164" s="13" t="s">
        <v>126</v>
      </c>
      <c r="M164" s="13" t="s">
        <v>242</v>
      </c>
      <c r="N164" s="13" t="s">
        <v>243</v>
      </c>
      <c r="O164" s="13" t="s">
        <v>244</v>
      </c>
      <c r="P164" s="13" t="s">
        <v>245</v>
      </c>
      <c r="Q164" s="13" t="s">
        <v>246</v>
      </c>
      <c r="R164" s="13" t="s">
        <v>179</v>
      </c>
    </row>
    <row r="165" spans="2:18">
      <c r="B165" s="13" t="s">
        <v>247</v>
      </c>
      <c r="C165" s="13" t="s">
        <v>248</v>
      </c>
      <c r="D165" s="13">
        <v>3323565</v>
      </c>
      <c r="E165" s="13" t="s">
        <v>249</v>
      </c>
      <c r="F165" s="13" t="s">
        <v>128</v>
      </c>
      <c r="G165" s="13" t="s">
        <v>53</v>
      </c>
      <c r="H165" s="13" t="s">
        <v>171</v>
      </c>
      <c r="I165" s="13" t="s">
        <v>129</v>
      </c>
      <c r="J165" s="13" t="s">
        <v>32</v>
      </c>
      <c r="K165" s="13" t="s">
        <v>172</v>
      </c>
      <c r="L165" s="13" t="s">
        <v>188</v>
      </c>
      <c r="M165" s="13" t="s">
        <v>53</v>
      </c>
      <c r="N165" s="13" t="s">
        <v>250</v>
      </c>
      <c r="O165" s="13" t="s">
        <v>251</v>
      </c>
      <c r="P165" s="13" t="s">
        <v>252</v>
      </c>
      <c r="Q165" s="13" t="s">
        <v>252</v>
      </c>
      <c r="R165" s="13" t="s">
        <v>132</v>
      </c>
    </row>
    <row r="166" spans="2:18">
      <c r="B166" s="13" t="s">
        <v>253</v>
      </c>
      <c r="C166" s="13" t="s">
        <v>254</v>
      </c>
      <c r="D166" s="13">
        <v>8506550</v>
      </c>
      <c r="E166" s="13" t="s">
        <v>255</v>
      </c>
      <c r="F166" s="13" t="s">
        <v>128</v>
      </c>
      <c r="G166" s="13" t="s">
        <v>136</v>
      </c>
      <c r="H166" s="13" t="s">
        <v>171</v>
      </c>
      <c r="I166" s="13" t="s">
        <v>135</v>
      </c>
      <c r="J166" s="13" t="s">
        <v>32</v>
      </c>
      <c r="K166" s="13" t="s">
        <v>172</v>
      </c>
      <c r="L166" s="13" t="s">
        <v>176</v>
      </c>
      <c r="M166" s="13" t="s">
        <v>256</v>
      </c>
      <c r="N166" s="13" t="s">
        <v>257</v>
      </c>
      <c r="O166" s="13" t="s">
        <v>258</v>
      </c>
      <c r="P166" s="13" t="s">
        <v>245</v>
      </c>
      <c r="Q166" s="13" t="s">
        <v>246</v>
      </c>
      <c r="R166" s="13" t="s">
        <v>179</v>
      </c>
    </row>
    <row r="167" spans="2:18">
      <c r="B167" s="13" t="s">
        <v>259</v>
      </c>
      <c r="C167" s="13" t="s">
        <v>260</v>
      </c>
      <c r="D167" s="13">
        <v>3221872</v>
      </c>
      <c r="E167" s="13" t="s">
        <v>261</v>
      </c>
      <c r="F167" s="13" t="s">
        <v>128</v>
      </c>
      <c r="G167" s="13" t="s">
        <v>53</v>
      </c>
      <c r="H167" s="13" t="s">
        <v>125</v>
      </c>
      <c r="I167" s="13" t="s">
        <v>129</v>
      </c>
      <c r="J167" s="13" t="s">
        <v>32</v>
      </c>
      <c r="K167" s="13" t="s">
        <v>121</v>
      </c>
      <c r="L167" s="13" t="s">
        <v>176</v>
      </c>
      <c r="M167" s="13" t="s">
        <v>262</v>
      </c>
      <c r="N167" s="13" t="s">
        <v>130</v>
      </c>
      <c r="O167" s="13" t="s">
        <v>263</v>
      </c>
      <c r="P167" s="13" t="s">
        <v>127</v>
      </c>
      <c r="Q167" s="13" t="s">
        <v>174</v>
      </c>
      <c r="R167" s="13" t="s">
        <v>132</v>
      </c>
    </row>
    <row r="168" spans="2:18">
      <c r="B168" s="13" t="s">
        <v>264</v>
      </c>
      <c r="C168" s="13" t="s">
        <v>265</v>
      </c>
      <c r="D168" s="13">
        <v>7314923</v>
      </c>
      <c r="E168" s="13" t="s">
        <v>266</v>
      </c>
      <c r="F168" s="13" t="s">
        <v>180</v>
      </c>
      <c r="G168" s="13" t="s">
        <v>53</v>
      </c>
      <c r="H168" s="13" t="s">
        <v>171</v>
      </c>
      <c r="I168" s="13" t="s">
        <v>135</v>
      </c>
      <c r="J168" s="13" t="s">
        <v>32</v>
      </c>
      <c r="K168" s="13" t="s">
        <v>172</v>
      </c>
      <c r="L168" s="13" t="s">
        <v>176</v>
      </c>
      <c r="M168" s="13" t="s">
        <v>267</v>
      </c>
      <c r="N168" s="13" t="s">
        <v>170</v>
      </c>
      <c r="O168" s="13" t="s">
        <v>268</v>
      </c>
      <c r="P168" s="13" t="s">
        <v>269</v>
      </c>
      <c r="Q168" s="13" t="s">
        <v>270</v>
      </c>
      <c r="R168" s="13" t="s">
        <v>132</v>
      </c>
    </row>
    <row r="169" spans="2:18">
      <c r="B169" s="13" t="s">
        <v>271</v>
      </c>
      <c r="C169" s="13" t="s">
        <v>272</v>
      </c>
      <c r="D169" s="13" t="s">
        <v>273</v>
      </c>
      <c r="E169" s="13" t="s">
        <v>274</v>
      </c>
      <c r="F169" s="13" t="s">
        <v>180</v>
      </c>
      <c r="G169" s="13" t="s">
        <v>186</v>
      </c>
      <c r="H169" s="13" t="s">
        <v>171</v>
      </c>
      <c r="I169" s="13" t="s">
        <v>129</v>
      </c>
      <c r="J169" s="13" t="s">
        <v>32</v>
      </c>
      <c r="K169" s="13" t="s">
        <v>172</v>
      </c>
      <c r="L169" s="13" t="s">
        <v>126</v>
      </c>
      <c r="M169" s="13" t="s">
        <v>275</v>
      </c>
      <c r="N169" s="13" t="s">
        <v>276</v>
      </c>
      <c r="O169" s="13" t="s">
        <v>277</v>
      </c>
      <c r="P169" s="13" t="s">
        <v>278</v>
      </c>
      <c r="Q169" s="13" t="s">
        <v>279</v>
      </c>
      <c r="R169" s="13" t="s">
        <v>179</v>
      </c>
    </row>
    <row r="170" spans="2:18">
      <c r="B170" s="13" t="s">
        <v>133</v>
      </c>
      <c r="C170" s="13" t="s">
        <v>133</v>
      </c>
      <c r="D170" s="13" t="s">
        <v>133</v>
      </c>
      <c r="E170" s="13" t="s">
        <v>133</v>
      </c>
      <c r="F170" s="13" t="s">
        <v>133</v>
      </c>
      <c r="G170" s="13" t="s">
        <v>133</v>
      </c>
      <c r="H170" s="13" t="s">
        <v>189</v>
      </c>
      <c r="I170" s="13" t="s">
        <v>133</v>
      </c>
      <c r="J170" s="13" t="s">
        <v>133</v>
      </c>
      <c r="K170" s="13" t="s">
        <v>133</v>
      </c>
      <c r="L170" s="13" t="s">
        <v>133</v>
      </c>
      <c r="M170" s="13" t="s">
        <v>133</v>
      </c>
      <c r="N170" s="13" t="s">
        <v>133</v>
      </c>
      <c r="O170" s="13" t="s">
        <v>133</v>
      </c>
      <c r="P170" s="13" t="s">
        <v>133</v>
      </c>
      <c r="Q170" s="13" t="s">
        <v>133</v>
      </c>
      <c r="R170" s="13" t="s">
        <v>133</v>
      </c>
    </row>
    <row r="171" spans="2:18">
      <c r="B171" s="13" t="s">
        <v>280</v>
      </c>
      <c r="C171" s="13" t="s">
        <v>281</v>
      </c>
      <c r="D171" s="13">
        <v>8506550</v>
      </c>
      <c r="E171" s="13" t="s">
        <v>282</v>
      </c>
      <c r="F171" s="13" t="s">
        <v>184</v>
      </c>
      <c r="G171" s="13" t="s">
        <v>53</v>
      </c>
      <c r="H171" s="13" t="s">
        <v>171</v>
      </c>
      <c r="I171" s="13" t="s">
        <v>135</v>
      </c>
      <c r="J171" s="13" t="s">
        <v>32</v>
      </c>
      <c r="K171" s="13" t="s">
        <v>172</v>
      </c>
      <c r="L171" s="13" t="s">
        <v>176</v>
      </c>
      <c r="M171" s="13" t="s">
        <v>283</v>
      </c>
      <c r="N171" s="13" t="s">
        <v>284</v>
      </c>
      <c r="O171" s="13" t="s">
        <v>285</v>
      </c>
      <c r="P171" s="13" t="s">
        <v>222</v>
      </c>
      <c r="Q171" s="13" t="s">
        <v>223</v>
      </c>
      <c r="R171" s="13" t="s">
        <v>132</v>
      </c>
    </row>
    <row r="172" spans="2:18">
      <c r="B172" s="13" t="s">
        <v>286</v>
      </c>
      <c r="C172" s="13" t="s">
        <v>287</v>
      </c>
      <c r="D172" s="13">
        <v>3117345</v>
      </c>
      <c r="E172" s="13" t="s">
        <v>288</v>
      </c>
      <c r="F172" s="13" t="s">
        <v>128</v>
      </c>
      <c r="G172" s="13" t="s">
        <v>53</v>
      </c>
      <c r="H172" s="13" t="s">
        <v>125</v>
      </c>
      <c r="I172" s="13" t="s">
        <v>129</v>
      </c>
      <c r="J172" s="13" t="s">
        <v>32</v>
      </c>
      <c r="K172" s="13" t="s">
        <v>121</v>
      </c>
      <c r="L172" s="13" t="s">
        <v>137</v>
      </c>
      <c r="M172" s="13" t="s">
        <v>289</v>
      </c>
      <c r="N172" s="13" t="s">
        <v>290</v>
      </c>
      <c r="O172" s="13" t="s">
        <v>291</v>
      </c>
      <c r="P172" s="13" t="s">
        <v>292</v>
      </c>
      <c r="Q172" s="13" t="s">
        <v>293</v>
      </c>
      <c r="R172" s="13" t="s">
        <v>190</v>
      </c>
    </row>
    <row r="173" spans="2:18">
      <c r="B173" s="13" t="s">
        <v>134</v>
      </c>
      <c r="C173" s="13" t="s">
        <v>294</v>
      </c>
      <c r="D173" s="13">
        <v>3137300</v>
      </c>
      <c r="E173" s="13" t="s">
        <v>295</v>
      </c>
      <c r="F173" s="13" t="s">
        <v>128</v>
      </c>
      <c r="G173" s="13" t="s">
        <v>53</v>
      </c>
      <c r="H173" s="13" t="s">
        <v>125</v>
      </c>
      <c r="I173" s="13" t="s">
        <v>135</v>
      </c>
      <c r="J173" s="13" t="s">
        <v>32</v>
      </c>
      <c r="K173" s="13" t="s">
        <v>121</v>
      </c>
      <c r="L173" s="13" t="s">
        <v>137</v>
      </c>
      <c r="M173" s="13" t="s">
        <v>296</v>
      </c>
      <c r="N173" s="13" t="s">
        <v>130</v>
      </c>
      <c r="O173" s="13" t="s">
        <v>297</v>
      </c>
      <c r="P173" s="13" t="s">
        <v>127</v>
      </c>
      <c r="Q173" s="13" t="s">
        <v>131</v>
      </c>
      <c r="R173" s="13" t="s">
        <v>132</v>
      </c>
    </row>
    <row r="174" spans="2:18">
      <c r="B174" s="13" t="s">
        <v>206</v>
      </c>
      <c r="C174" s="13" t="s">
        <v>298</v>
      </c>
      <c r="D174" s="13" t="s">
        <v>299</v>
      </c>
      <c r="E174" s="13" t="s">
        <v>300</v>
      </c>
      <c r="F174" s="13" t="s">
        <v>180</v>
      </c>
      <c r="G174" s="13" t="s">
        <v>53</v>
      </c>
      <c r="H174" s="13" t="s">
        <v>125</v>
      </c>
      <c r="I174" s="13" t="s">
        <v>175</v>
      </c>
      <c r="J174" s="13" t="s">
        <v>32</v>
      </c>
      <c r="K174" s="13" t="s">
        <v>121</v>
      </c>
      <c r="L174" s="13" t="s">
        <v>126</v>
      </c>
      <c r="M174" s="13" t="s">
        <v>301</v>
      </c>
      <c r="N174" s="13" t="s">
        <v>302</v>
      </c>
      <c r="O174" s="13" t="s">
        <v>303</v>
      </c>
      <c r="P174" s="13" t="s">
        <v>127</v>
      </c>
      <c r="Q174" s="13" t="s">
        <v>131</v>
      </c>
      <c r="R174" s="13" t="s">
        <v>132</v>
      </c>
    </row>
    <row r="175" spans="2:18">
      <c r="B175" s="13" t="s">
        <v>134</v>
      </c>
      <c r="C175" s="13" t="s">
        <v>304</v>
      </c>
      <c r="D175" s="13" t="s">
        <v>305</v>
      </c>
      <c r="E175" s="13" t="s">
        <v>306</v>
      </c>
      <c r="F175" s="13" t="s">
        <v>128</v>
      </c>
      <c r="G175" s="13" t="s">
        <v>53</v>
      </c>
      <c r="H175" s="13" t="s">
        <v>125</v>
      </c>
      <c r="I175" s="13" t="s">
        <v>129</v>
      </c>
      <c r="J175" s="13" t="s">
        <v>32</v>
      </c>
      <c r="K175" s="13" t="s">
        <v>121</v>
      </c>
      <c r="L175" s="13" t="s">
        <v>188</v>
      </c>
      <c r="M175" s="13" t="s">
        <v>307</v>
      </c>
      <c r="N175" s="13" t="s">
        <v>308</v>
      </c>
      <c r="O175" s="13" t="s">
        <v>193</v>
      </c>
      <c r="P175" s="13" t="s">
        <v>127</v>
      </c>
      <c r="Q175" s="13" t="s">
        <v>131</v>
      </c>
      <c r="R175" s="13" t="s">
        <v>132</v>
      </c>
    </row>
    <row r="176" spans="2:18">
      <c r="B176" s="13" t="s">
        <v>134</v>
      </c>
      <c r="C176" s="13" t="s">
        <v>155</v>
      </c>
      <c r="D176" s="13">
        <v>3137411</v>
      </c>
      <c r="E176" s="13" t="s">
        <v>169</v>
      </c>
      <c r="F176" s="13" t="s">
        <v>128</v>
      </c>
      <c r="G176" s="13" t="s">
        <v>53</v>
      </c>
      <c r="H176" s="13" t="s">
        <v>125</v>
      </c>
      <c r="I176" s="13" t="s">
        <v>135</v>
      </c>
      <c r="J176" s="13" t="s">
        <v>32</v>
      </c>
      <c r="K176" s="13" t="s">
        <v>121</v>
      </c>
      <c r="L176" s="13" t="s">
        <v>137</v>
      </c>
      <c r="M176" s="13" t="s">
        <v>309</v>
      </c>
      <c r="N176" s="13" t="s">
        <v>130</v>
      </c>
      <c r="O176" s="13" t="s">
        <v>310</v>
      </c>
      <c r="P176" s="13" t="s">
        <v>311</v>
      </c>
      <c r="Q176" s="13" t="s">
        <v>131</v>
      </c>
      <c r="R176" s="13" t="s">
        <v>132</v>
      </c>
    </row>
    <row r="177" spans="2:18">
      <c r="B177" s="13" t="s">
        <v>134</v>
      </c>
      <c r="C177" s="13" t="s">
        <v>312</v>
      </c>
      <c r="D177" s="13" t="s">
        <v>313</v>
      </c>
      <c r="E177" s="13" t="s">
        <v>168</v>
      </c>
      <c r="F177" s="13" t="s">
        <v>128</v>
      </c>
      <c r="G177" s="13" t="s">
        <v>53</v>
      </c>
      <c r="H177" s="13" t="s">
        <v>125</v>
      </c>
      <c r="I177" s="13" t="s">
        <v>129</v>
      </c>
      <c r="J177" s="13" t="s">
        <v>32</v>
      </c>
      <c r="K177" s="13" t="s">
        <v>121</v>
      </c>
      <c r="L177" s="13" t="s">
        <v>188</v>
      </c>
      <c r="M177" s="13" t="s">
        <v>210</v>
      </c>
      <c r="N177" s="13" t="s">
        <v>314</v>
      </c>
      <c r="O177" s="13" t="s">
        <v>315</v>
      </c>
      <c r="P177" s="13" t="s">
        <v>127</v>
      </c>
      <c r="Q177" s="13" t="s">
        <v>131</v>
      </c>
      <c r="R177" s="13" t="s">
        <v>132</v>
      </c>
    </row>
    <row r="178" spans="2:18">
      <c r="B178" s="13" t="s">
        <v>316</v>
      </c>
      <c r="C178" s="13" t="s">
        <v>317</v>
      </c>
      <c r="D178" s="13" t="s">
        <v>318</v>
      </c>
      <c r="E178" s="13" t="s">
        <v>319</v>
      </c>
      <c r="F178" s="13" t="s">
        <v>184</v>
      </c>
      <c r="G178" s="13" t="s">
        <v>136</v>
      </c>
      <c r="H178" s="13" t="s">
        <v>171</v>
      </c>
      <c r="I178" s="13" t="s">
        <v>129</v>
      </c>
      <c r="J178" s="13" t="s">
        <v>32</v>
      </c>
      <c r="K178" s="13" t="s">
        <v>172</v>
      </c>
      <c r="L178" s="13" t="s">
        <v>188</v>
      </c>
      <c r="M178" s="13" t="s">
        <v>320</v>
      </c>
      <c r="N178" s="13" t="s">
        <v>321</v>
      </c>
      <c r="O178" s="13" t="s">
        <v>322</v>
      </c>
      <c r="P178" s="13" t="s">
        <v>222</v>
      </c>
      <c r="Q178" s="13" t="s">
        <v>223</v>
      </c>
      <c r="R178" s="13" t="s">
        <v>132</v>
      </c>
    </row>
    <row r="179" spans="2:18">
      <c r="B179" s="13" t="s">
        <v>133</v>
      </c>
      <c r="C179" s="13" t="s">
        <v>133</v>
      </c>
      <c r="D179" s="13" t="s">
        <v>133</v>
      </c>
      <c r="E179" s="13" t="s">
        <v>133</v>
      </c>
      <c r="F179" s="13" t="s">
        <v>133</v>
      </c>
      <c r="G179" s="13" t="s">
        <v>133</v>
      </c>
      <c r="H179" s="13" t="s">
        <v>133</v>
      </c>
      <c r="I179" s="13" t="s">
        <v>133</v>
      </c>
      <c r="J179" s="13" t="s">
        <v>133</v>
      </c>
      <c r="K179" s="13" t="s">
        <v>133</v>
      </c>
      <c r="L179" s="13" t="s">
        <v>133</v>
      </c>
      <c r="M179" s="13" t="s">
        <v>133</v>
      </c>
      <c r="N179" s="13" t="s">
        <v>133</v>
      </c>
      <c r="O179" s="13" t="s">
        <v>133</v>
      </c>
      <c r="P179" s="13" t="s">
        <v>133</v>
      </c>
      <c r="Q179" s="13" t="s">
        <v>133</v>
      </c>
      <c r="R179" s="13" t="s">
        <v>133</v>
      </c>
    </row>
    <row r="180" spans="2:18">
      <c r="B180" s="13" t="s">
        <v>134</v>
      </c>
      <c r="C180" s="13" t="s">
        <v>323</v>
      </c>
      <c r="D180" s="13" t="s">
        <v>313</v>
      </c>
      <c r="E180" s="13" t="s">
        <v>168</v>
      </c>
      <c r="F180" s="13" t="s">
        <v>128</v>
      </c>
      <c r="G180" s="13" t="s">
        <v>53</v>
      </c>
      <c r="H180" s="13" t="s">
        <v>125</v>
      </c>
      <c r="I180" s="13" t="s">
        <v>135</v>
      </c>
      <c r="J180" s="13" t="s">
        <v>32</v>
      </c>
      <c r="K180" s="13" t="s">
        <v>121</v>
      </c>
      <c r="L180" s="13" t="s">
        <v>126</v>
      </c>
      <c r="M180" s="13" t="s">
        <v>307</v>
      </c>
      <c r="N180" s="13" t="s">
        <v>130</v>
      </c>
      <c r="O180" s="13" t="s">
        <v>170</v>
      </c>
      <c r="P180" s="13" t="s">
        <v>127</v>
      </c>
      <c r="Q180" s="13" t="s">
        <v>131</v>
      </c>
      <c r="R180" s="13" t="s">
        <v>132</v>
      </c>
    </row>
    <row r="181" spans="2:18">
      <c r="B181" s="13" t="s">
        <v>324</v>
      </c>
      <c r="C181" s="13" t="s">
        <v>325</v>
      </c>
      <c r="D181" s="13">
        <v>8727211</v>
      </c>
      <c r="E181" s="13" t="s">
        <v>326</v>
      </c>
      <c r="F181" s="13" t="s">
        <v>128</v>
      </c>
      <c r="G181" s="13" t="s">
        <v>53</v>
      </c>
      <c r="H181" s="13" t="s">
        <v>171</v>
      </c>
      <c r="I181" s="13" t="s">
        <v>135</v>
      </c>
      <c r="J181" s="13" t="s">
        <v>32</v>
      </c>
      <c r="K181" s="13" t="s">
        <v>172</v>
      </c>
      <c r="L181" s="13" t="s">
        <v>188</v>
      </c>
      <c r="M181" s="13" t="s">
        <v>327</v>
      </c>
      <c r="N181" s="13" t="s">
        <v>328</v>
      </c>
      <c r="O181" s="13" t="s">
        <v>329</v>
      </c>
      <c r="P181" s="13" t="s">
        <v>222</v>
      </c>
      <c r="Q181" s="13" t="s">
        <v>223</v>
      </c>
      <c r="R181" s="13" t="s">
        <v>132</v>
      </c>
    </row>
    <row r="183" spans="2:18">
      <c r="B183" s="14" t="s">
        <v>52</v>
      </c>
      <c r="C183" s="11" t="s">
        <v>5</v>
      </c>
      <c r="D183" s="11" t="s">
        <v>6</v>
      </c>
    </row>
    <row r="184" spans="2:18">
      <c r="B184" s="13" t="s">
        <v>136</v>
      </c>
      <c r="C184" s="59">
        <v>2</v>
      </c>
      <c r="D184" s="15">
        <f>C184/$C$188</f>
        <v>6.8965517241379309E-2</v>
      </c>
    </row>
    <row r="185" spans="2:18">
      <c r="B185" s="13" t="s">
        <v>53</v>
      </c>
      <c r="C185" s="59">
        <v>19</v>
      </c>
      <c r="D185" s="15">
        <f>C185/$C$188</f>
        <v>0.65517241379310343</v>
      </c>
    </row>
    <row r="186" spans="2:18">
      <c r="B186" s="13" t="s">
        <v>186</v>
      </c>
      <c r="C186" s="59">
        <v>4</v>
      </c>
      <c r="D186" s="15">
        <f>C186/$C$188</f>
        <v>0.13793103448275862</v>
      </c>
    </row>
    <row r="187" spans="2:18">
      <c r="B187" s="11" t="s">
        <v>54</v>
      </c>
      <c r="C187" s="59">
        <v>4</v>
      </c>
      <c r="D187" s="15">
        <f>C187/$C$188</f>
        <v>0.13793103448275862</v>
      </c>
    </row>
    <row r="188" spans="2:18">
      <c r="B188" s="11" t="s">
        <v>9</v>
      </c>
      <c r="C188" s="55">
        <f>SUM(C184:C187)</f>
        <v>29</v>
      </c>
      <c r="D188" s="15">
        <f>SUM(D184:D187)</f>
        <v>1</v>
      </c>
    </row>
    <row r="189" spans="2:18">
      <c r="B189" s="90"/>
      <c r="C189" s="90"/>
    </row>
    <row r="190" spans="2:18">
      <c r="B190" s="63"/>
      <c r="C190" s="63"/>
    </row>
    <row r="209" spans="2:5" ht="15.75">
      <c r="B209" s="7" t="s">
        <v>55</v>
      </c>
    </row>
    <row r="211" spans="2:5" ht="69" customHeight="1">
      <c r="B211" s="91" t="s">
        <v>56</v>
      </c>
      <c r="C211" s="92"/>
      <c r="D211" s="16" t="s">
        <v>5</v>
      </c>
      <c r="E211" s="16" t="s">
        <v>6</v>
      </c>
    </row>
    <row r="212" spans="2:5">
      <c r="B212" s="93" t="s">
        <v>32</v>
      </c>
      <c r="C212" s="94"/>
      <c r="D212" s="59">
        <v>18</v>
      </c>
      <c r="E212" s="17">
        <f>D212/$C$37</f>
        <v>0.62068965517241381</v>
      </c>
    </row>
    <row r="213" spans="2:5">
      <c r="B213" s="78" t="s">
        <v>57</v>
      </c>
      <c r="C213" s="78"/>
      <c r="D213" s="59">
        <v>11</v>
      </c>
      <c r="E213" s="17">
        <f>D213/$C$37</f>
        <v>0.37931034482758619</v>
      </c>
    </row>
    <row r="214" spans="2:5">
      <c r="B214" s="78" t="s">
        <v>58</v>
      </c>
      <c r="C214" s="78"/>
      <c r="D214" s="59">
        <f>SUM(D212:D213)</f>
        <v>29</v>
      </c>
      <c r="E214" s="31">
        <f>SUM(E212:E213)</f>
        <v>1</v>
      </c>
    </row>
    <row r="215" spans="2:5">
      <c r="B215" s="90"/>
      <c r="C215" s="90"/>
      <c r="D215" s="90"/>
    </row>
    <row r="216" spans="2:5">
      <c r="B216" s="90"/>
      <c r="C216" s="90"/>
      <c r="D216" s="90"/>
    </row>
    <row r="217" spans="2:5">
      <c r="B217" s="90"/>
      <c r="C217" s="90"/>
      <c r="D217" s="90"/>
    </row>
    <row r="218" spans="2:5">
      <c r="B218" s="90"/>
      <c r="C218" s="90"/>
      <c r="D218" s="90"/>
    </row>
    <row r="219" spans="2:5">
      <c r="B219" s="90"/>
      <c r="C219" s="90"/>
      <c r="D219" s="90"/>
    </row>
    <row r="220" spans="2:5">
      <c r="B220" s="90"/>
      <c r="C220" s="90"/>
      <c r="D220" s="90"/>
    </row>
    <row r="227" spans="2:5">
      <c r="B227" s="18" t="s">
        <v>59</v>
      </c>
    </row>
    <row r="229" spans="2:5">
      <c r="B229" s="18" t="s">
        <v>60</v>
      </c>
    </row>
    <row r="230" spans="2:5">
      <c r="B230" s="18"/>
    </row>
    <row r="231" spans="2:5">
      <c r="B231" s="74" t="s">
        <v>61</v>
      </c>
      <c r="C231" s="74"/>
      <c r="D231" s="74"/>
      <c r="E231" s="56" t="s">
        <v>5</v>
      </c>
    </row>
    <row r="232" spans="2:5" ht="48" customHeight="1">
      <c r="B232" s="86" t="s">
        <v>62</v>
      </c>
      <c r="C232" s="86"/>
      <c r="D232" s="86"/>
      <c r="E232" s="59">
        <v>10</v>
      </c>
    </row>
    <row r="233" spans="2:5" ht="36" customHeight="1">
      <c r="B233" s="86" t="s">
        <v>63</v>
      </c>
      <c r="C233" s="86"/>
      <c r="D233" s="86"/>
      <c r="E233" s="59">
        <v>14</v>
      </c>
    </row>
    <row r="234" spans="2:5" ht="60" customHeight="1">
      <c r="B234" s="86" t="s">
        <v>64</v>
      </c>
      <c r="C234" s="86"/>
      <c r="D234" s="86"/>
      <c r="E234" s="59">
        <v>4</v>
      </c>
    </row>
    <row r="235" spans="2:5">
      <c r="B235" s="86" t="s">
        <v>65</v>
      </c>
      <c r="C235" s="86"/>
      <c r="D235" s="86"/>
      <c r="E235" s="59">
        <v>5</v>
      </c>
    </row>
    <row r="236" spans="2:5">
      <c r="B236" s="86" t="s">
        <v>66</v>
      </c>
      <c r="C236" s="86"/>
      <c r="D236" s="86"/>
      <c r="E236" s="59">
        <v>2</v>
      </c>
    </row>
    <row r="237" spans="2:5">
      <c r="B237" s="86" t="s">
        <v>67</v>
      </c>
      <c r="C237" s="86"/>
      <c r="D237" s="86"/>
      <c r="E237" s="59">
        <v>0</v>
      </c>
    </row>
    <row r="238" spans="2:5">
      <c r="B238" s="86" t="s">
        <v>68</v>
      </c>
      <c r="C238" s="86"/>
      <c r="D238" s="86"/>
      <c r="E238" s="59">
        <v>4</v>
      </c>
    </row>
    <row r="239" spans="2:5" ht="24" customHeight="1">
      <c r="B239" s="86" t="s">
        <v>69</v>
      </c>
      <c r="C239" s="86"/>
      <c r="D239" s="86"/>
      <c r="E239" s="59">
        <v>3</v>
      </c>
    </row>
    <row r="245" spans="2:10" ht="15.75">
      <c r="B245" s="7" t="s">
        <v>70</v>
      </c>
    </row>
    <row r="247" spans="2:10" ht="108" customHeight="1">
      <c r="B247" s="87" t="s">
        <v>71</v>
      </c>
      <c r="C247" s="87"/>
      <c r="D247" s="87"/>
      <c r="E247" s="58" t="s">
        <v>5</v>
      </c>
      <c r="F247" s="58" t="s">
        <v>6</v>
      </c>
      <c r="H247" s="78"/>
      <c r="I247" s="78"/>
      <c r="J247" s="58" t="s">
        <v>6</v>
      </c>
    </row>
    <row r="248" spans="2:10">
      <c r="B248" s="84" t="s">
        <v>32</v>
      </c>
      <c r="C248" s="84"/>
      <c r="D248" s="84"/>
      <c r="E248" s="28">
        <v>20</v>
      </c>
      <c r="F248" s="15">
        <f>E248/$C$37</f>
        <v>0.68965517241379315</v>
      </c>
      <c r="H248" s="88" t="s">
        <v>32</v>
      </c>
      <c r="I248" s="89"/>
      <c r="J248" s="10">
        <f>F248</f>
        <v>0.68965517241379315</v>
      </c>
    </row>
    <row r="249" spans="2:10">
      <c r="B249" s="84" t="s">
        <v>57</v>
      </c>
      <c r="C249" s="84"/>
      <c r="D249" s="84"/>
      <c r="E249" s="28">
        <v>9</v>
      </c>
      <c r="F249" s="15">
        <f t="shared" ref="F249:F250" si="5">E249/$C$37</f>
        <v>0.31034482758620691</v>
      </c>
      <c r="H249" s="84" t="s">
        <v>57</v>
      </c>
      <c r="I249" s="84"/>
      <c r="J249" s="10">
        <f>F249</f>
        <v>0.31034482758620691</v>
      </c>
    </row>
    <row r="250" spans="2:10">
      <c r="B250" s="84" t="s">
        <v>9</v>
      </c>
      <c r="C250" s="84"/>
      <c r="D250" s="84"/>
      <c r="E250" s="29">
        <f>SUM(E248:E249)</f>
        <v>29</v>
      </c>
      <c r="F250" s="15">
        <f t="shared" si="5"/>
        <v>1</v>
      </c>
      <c r="H250" s="84" t="s">
        <v>9</v>
      </c>
      <c r="I250" s="84"/>
      <c r="J250" s="10">
        <f>F250</f>
        <v>1</v>
      </c>
    </row>
    <row r="274" spans="2:5" ht="15.75">
      <c r="B274" s="7" t="s">
        <v>72</v>
      </c>
    </row>
    <row r="275" spans="2:5" ht="15.75">
      <c r="B275" s="7"/>
    </row>
    <row r="276" spans="2:5">
      <c r="B276" s="18" t="s">
        <v>73</v>
      </c>
    </row>
    <row r="277" spans="2:5">
      <c r="B277" s="18"/>
    </row>
    <row r="278" spans="2:5">
      <c r="B278" s="18"/>
    </row>
    <row r="279" spans="2:5">
      <c r="B279" s="85" t="s">
        <v>74</v>
      </c>
      <c r="C279" s="85"/>
      <c r="D279" s="85"/>
      <c r="E279" s="57" t="s">
        <v>5</v>
      </c>
    </row>
    <row r="280" spans="2:5">
      <c r="B280" s="80" t="s">
        <v>75</v>
      </c>
      <c r="C280" s="80"/>
      <c r="D280" s="80"/>
      <c r="E280" s="59">
        <v>8</v>
      </c>
    </row>
    <row r="281" spans="2:5">
      <c r="B281" s="80" t="s">
        <v>76</v>
      </c>
      <c r="C281" s="80"/>
      <c r="D281" s="80"/>
      <c r="E281" s="59">
        <v>18</v>
      </c>
    </row>
    <row r="282" spans="2:5">
      <c r="B282" s="80" t="s">
        <v>77</v>
      </c>
      <c r="C282" s="80"/>
      <c r="D282" s="80"/>
      <c r="E282" s="59">
        <v>9</v>
      </c>
    </row>
    <row r="283" spans="2:5">
      <c r="B283" s="80" t="s">
        <v>78</v>
      </c>
      <c r="C283" s="80"/>
      <c r="D283" s="80"/>
      <c r="E283" s="59">
        <v>2</v>
      </c>
    </row>
    <row r="284" spans="2:5">
      <c r="B284" s="80" t="s">
        <v>79</v>
      </c>
      <c r="C284" s="80"/>
      <c r="D284" s="80"/>
      <c r="E284" s="59">
        <v>5</v>
      </c>
    </row>
    <row r="285" spans="2:5">
      <c r="B285" s="80" t="s">
        <v>80</v>
      </c>
      <c r="C285" s="80"/>
      <c r="D285" s="80"/>
      <c r="E285" s="59">
        <v>4</v>
      </c>
    </row>
    <row r="286" spans="2:5">
      <c r="B286" s="80" t="s">
        <v>81</v>
      </c>
      <c r="C286" s="80"/>
      <c r="D286" s="80"/>
      <c r="E286" s="59">
        <v>2</v>
      </c>
    </row>
    <row r="287" spans="2:5">
      <c r="B287" s="80" t="s">
        <v>82</v>
      </c>
      <c r="C287" s="80"/>
      <c r="D287" s="80"/>
      <c r="E287" s="59">
        <v>1</v>
      </c>
    </row>
    <row r="289" spans="2:3" ht="10.5" customHeight="1"/>
    <row r="290" spans="2:3" ht="26.25" customHeight="1">
      <c r="B290" s="7" t="s">
        <v>83</v>
      </c>
    </row>
    <row r="291" spans="2:3" ht="10.5" customHeight="1">
      <c r="B291" s="7"/>
    </row>
    <row r="292" spans="2:3" ht="15.75" customHeight="1">
      <c r="B292" s="18" t="s">
        <v>84</v>
      </c>
    </row>
    <row r="293" spans="2:3">
      <c r="B293" s="18"/>
    </row>
    <row r="294" spans="2:3">
      <c r="B294" s="18"/>
    </row>
    <row r="295" spans="2:3">
      <c r="B295" s="57" t="s">
        <v>85</v>
      </c>
      <c r="C295" s="57" t="s">
        <v>5</v>
      </c>
    </row>
    <row r="296" spans="2:3">
      <c r="B296" s="59">
        <v>1</v>
      </c>
      <c r="C296" s="59">
        <v>0</v>
      </c>
    </row>
    <row r="297" spans="2:3">
      <c r="B297" s="59">
        <v>2</v>
      </c>
      <c r="C297" s="59">
        <v>0</v>
      </c>
    </row>
    <row r="298" spans="2:3">
      <c r="B298" s="59">
        <v>3</v>
      </c>
      <c r="C298" s="59">
        <v>9</v>
      </c>
    </row>
    <row r="299" spans="2:3">
      <c r="B299" s="59">
        <v>4</v>
      </c>
      <c r="C299" s="59">
        <v>16</v>
      </c>
    </row>
    <row r="300" spans="2:3">
      <c r="B300" s="59">
        <v>5</v>
      </c>
      <c r="C300" s="59">
        <v>4</v>
      </c>
    </row>
    <row r="303" spans="2:3">
      <c r="B303" s="19" t="s">
        <v>85</v>
      </c>
      <c r="C303" s="19" t="s">
        <v>5</v>
      </c>
    </row>
    <row r="304" spans="2:3">
      <c r="B304" s="59">
        <v>1</v>
      </c>
      <c r="C304" s="53">
        <f>C296/$C$37</f>
        <v>0</v>
      </c>
    </row>
    <row r="305" spans="2:3">
      <c r="B305" s="59">
        <v>2</v>
      </c>
      <c r="C305" s="53">
        <f t="shared" ref="C305:C308" si="6">C297/$C$37</f>
        <v>0</v>
      </c>
    </row>
    <row r="306" spans="2:3">
      <c r="B306" s="59">
        <v>3</v>
      </c>
      <c r="C306" s="53">
        <f t="shared" si="6"/>
        <v>0.31034482758620691</v>
      </c>
    </row>
    <row r="307" spans="2:3">
      <c r="B307" s="59">
        <v>4</v>
      </c>
      <c r="C307" s="53">
        <f t="shared" si="6"/>
        <v>0.55172413793103448</v>
      </c>
    </row>
    <row r="308" spans="2:3">
      <c r="B308" s="59">
        <v>5</v>
      </c>
      <c r="C308" s="53">
        <f t="shared" si="6"/>
        <v>0.13793103448275862</v>
      </c>
    </row>
    <row r="317" spans="2:3" ht="15.75">
      <c r="B317" s="7" t="s">
        <v>86</v>
      </c>
    </row>
    <row r="318" spans="2:3" ht="15.75">
      <c r="B318" s="7"/>
    </row>
    <row r="319" spans="2:3">
      <c r="B319" s="18" t="s">
        <v>87</v>
      </c>
    </row>
    <row r="320" spans="2:3">
      <c r="B320" s="18"/>
    </row>
    <row r="321" spans="2:4">
      <c r="B321" s="18"/>
    </row>
    <row r="322" spans="2:4">
      <c r="B322" s="19" t="s">
        <v>88</v>
      </c>
      <c r="C322" s="19" t="s">
        <v>5</v>
      </c>
    </row>
    <row r="323" spans="2:4">
      <c r="B323" s="59" t="s">
        <v>32</v>
      </c>
      <c r="C323" s="28">
        <v>18</v>
      </c>
      <c r="D323" s="20"/>
    </row>
    <row r="324" spans="2:4">
      <c r="B324" s="59" t="s">
        <v>57</v>
      </c>
      <c r="C324" s="28">
        <v>11</v>
      </c>
      <c r="D324" s="20"/>
    </row>
    <row r="327" spans="2:4">
      <c r="B327" s="19" t="s">
        <v>88</v>
      </c>
      <c r="C327" s="19" t="s">
        <v>6</v>
      </c>
    </row>
    <row r="328" spans="2:4">
      <c r="B328" s="59" t="s">
        <v>32</v>
      </c>
      <c r="C328" s="15">
        <f>C323/$C$37</f>
        <v>0.62068965517241381</v>
      </c>
    </row>
    <row r="329" spans="2:4">
      <c r="B329" s="59" t="s">
        <v>57</v>
      </c>
      <c r="C329" s="15">
        <f>C324/$C$37</f>
        <v>0.37931034482758619</v>
      </c>
    </row>
    <row r="342" spans="2:8" ht="15.75">
      <c r="B342" s="7" t="s">
        <v>89</v>
      </c>
    </row>
    <row r="343" spans="2:8" ht="15.75">
      <c r="B343" s="7"/>
    </row>
    <row r="344" spans="2:8">
      <c r="B344" s="18" t="s">
        <v>90</v>
      </c>
    </row>
    <row r="345" spans="2:8">
      <c r="B345" s="18"/>
    </row>
    <row r="346" spans="2:8">
      <c r="B346" s="18"/>
    </row>
    <row r="347" spans="2:8">
      <c r="B347" s="81" t="s">
        <v>91</v>
      </c>
      <c r="C347" s="82"/>
      <c r="D347" s="82"/>
      <c r="E347" s="83"/>
      <c r="F347" s="57" t="s">
        <v>92</v>
      </c>
      <c r="G347" s="57" t="s">
        <v>93</v>
      </c>
      <c r="H347" s="57" t="s">
        <v>94</v>
      </c>
    </row>
    <row r="348" spans="2:8">
      <c r="B348" s="75" t="s">
        <v>95</v>
      </c>
      <c r="C348" s="75"/>
      <c r="D348" s="75"/>
      <c r="E348" s="75"/>
      <c r="F348" s="59">
        <v>18</v>
      </c>
      <c r="G348" s="59">
        <v>15</v>
      </c>
      <c r="H348" s="59">
        <v>2</v>
      </c>
    </row>
    <row r="349" spans="2:8">
      <c r="B349" s="75" t="s">
        <v>96</v>
      </c>
      <c r="C349" s="75"/>
      <c r="D349" s="75"/>
      <c r="E349" s="75"/>
      <c r="F349" s="59">
        <v>12</v>
      </c>
      <c r="G349" s="59">
        <v>1</v>
      </c>
      <c r="H349" s="59">
        <v>16</v>
      </c>
    </row>
    <row r="350" spans="2:8">
      <c r="B350" s="78" t="s">
        <v>97</v>
      </c>
      <c r="C350" s="78"/>
      <c r="D350" s="78"/>
      <c r="E350" s="78"/>
      <c r="F350" s="59">
        <v>11</v>
      </c>
      <c r="G350" s="59">
        <v>7</v>
      </c>
      <c r="H350" s="59">
        <v>11</v>
      </c>
    </row>
    <row r="351" spans="2:8">
      <c r="B351" s="78" t="s">
        <v>98</v>
      </c>
      <c r="C351" s="78"/>
      <c r="D351" s="78"/>
      <c r="E351" s="78"/>
      <c r="F351" s="59">
        <v>13</v>
      </c>
      <c r="G351" s="59">
        <v>7</v>
      </c>
      <c r="H351" s="59">
        <v>12</v>
      </c>
    </row>
    <row r="352" spans="2:8">
      <c r="B352" s="78" t="s">
        <v>99</v>
      </c>
      <c r="C352" s="78"/>
      <c r="D352" s="78"/>
      <c r="E352" s="78"/>
      <c r="F352" s="59">
        <v>15</v>
      </c>
      <c r="G352" s="59">
        <v>9</v>
      </c>
      <c r="H352" s="59">
        <v>9</v>
      </c>
    </row>
    <row r="353" spans="2:12">
      <c r="B353" s="78" t="s">
        <v>100</v>
      </c>
      <c r="C353" s="78"/>
      <c r="D353" s="78"/>
      <c r="E353" s="78"/>
      <c r="F353" s="59">
        <v>16</v>
      </c>
      <c r="G353" s="59">
        <v>2</v>
      </c>
      <c r="H353" s="59">
        <v>11</v>
      </c>
    </row>
    <row r="354" spans="2:12">
      <c r="B354" s="78" t="s">
        <v>101</v>
      </c>
      <c r="C354" s="78"/>
      <c r="D354" s="78"/>
      <c r="E354" s="78"/>
      <c r="F354" s="59">
        <v>15</v>
      </c>
      <c r="G354" s="59">
        <v>6</v>
      </c>
      <c r="H354" s="59">
        <v>10</v>
      </c>
    </row>
    <row r="355" spans="2:12">
      <c r="B355" s="78" t="s">
        <v>102</v>
      </c>
      <c r="C355" s="78"/>
      <c r="D355" s="78"/>
      <c r="E355" s="78"/>
      <c r="F355" s="59">
        <v>17</v>
      </c>
      <c r="G355" s="59">
        <v>4</v>
      </c>
      <c r="H355" s="59">
        <v>9</v>
      </c>
    </row>
    <row r="361" spans="2:12" ht="15.75" customHeight="1">
      <c r="B361" s="42" t="s">
        <v>103</v>
      </c>
      <c r="C361" s="42"/>
      <c r="D361" s="42"/>
    </row>
    <row r="364" spans="2:12" ht="15" customHeight="1">
      <c r="B364" s="79" t="s">
        <v>104</v>
      </c>
      <c r="C364" s="79"/>
      <c r="D364" s="79"/>
      <c r="F364" s="77" t="s">
        <v>105</v>
      </c>
      <c r="G364" s="77"/>
      <c r="H364" s="77"/>
      <c r="I364" s="77"/>
      <c r="J364" s="21"/>
      <c r="K364" s="21"/>
      <c r="L364" s="21"/>
    </row>
    <row r="365" spans="2:12">
      <c r="B365" s="79"/>
      <c r="C365" s="79"/>
      <c r="D365" s="79"/>
      <c r="F365" s="77"/>
      <c r="G365" s="77"/>
      <c r="H365" s="77"/>
      <c r="I365" s="77"/>
      <c r="J365" s="21"/>
      <c r="K365" s="21"/>
      <c r="L365" s="21"/>
    </row>
    <row r="366" spans="2:12">
      <c r="B366" s="79"/>
      <c r="C366" s="79"/>
      <c r="D366" s="79"/>
      <c r="F366" s="77"/>
      <c r="G366" s="77"/>
      <c r="H366" s="77"/>
      <c r="I366" s="77"/>
      <c r="J366" s="60"/>
      <c r="K366" s="60"/>
      <c r="L366" s="60"/>
    </row>
    <row r="367" spans="2:12">
      <c r="B367" s="79"/>
      <c r="C367" s="79"/>
      <c r="D367" s="79"/>
      <c r="F367" s="60"/>
      <c r="G367" s="60"/>
      <c r="H367" s="60"/>
      <c r="I367" s="60"/>
      <c r="J367" s="60"/>
      <c r="K367" s="60"/>
      <c r="L367" s="60"/>
    </row>
    <row r="368" spans="2:12">
      <c r="B368" s="60"/>
      <c r="C368" s="60"/>
      <c r="D368" s="60"/>
      <c r="F368" s="60"/>
      <c r="G368" s="60"/>
      <c r="H368" s="60"/>
      <c r="I368" s="60"/>
      <c r="J368" s="60"/>
      <c r="K368" s="60"/>
      <c r="L368" s="60"/>
    </row>
    <row r="369" spans="2:12">
      <c r="B369" s="60"/>
      <c r="C369" s="60"/>
      <c r="D369" s="60"/>
      <c r="F369" s="60"/>
      <c r="G369" s="60"/>
      <c r="H369" s="60"/>
      <c r="I369" s="60"/>
      <c r="J369" s="60"/>
      <c r="K369" s="60"/>
      <c r="L369" s="60"/>
    </row>
    <row r="370" spans="2:12">
      <c r="B370" s="19" t="s">
        <v>106</v>
      </c>
      <c r="C370" s="57" t="s">
        <v>5</v>
      </c>
    </row>
    <row r="371" spans="2:12">
      <c r="B371" s="11" t="s">
        <v>107</v>
      </c>
      <c r="C371" s="59">
        <v>5</v>
      </c>
      <c r="G371" s="19" t="s">
        <v>108</v>
      </c>
      <c r="H371" s="19" t="s">
        <v>5</v>
      </c>
    </row>
    <row r="372" spans="2:12">
      <c r="B372" s="11" t="s">
        <v>109</v>
      </c>
      <c r="C372" s="59">
        <v>11</v>
      </c>
      <c r="G372" s="11" t="s">
        <v>32</v>
      </c>
      <c r="H372" s="59">
        <v>17</v>
      </c>
    </row>
    <row r="373" spans="2:12">
      <c r="B373" s="11" t="s">
        <v>110</v>
      </c>
      <c r="C373" s="59">
        <v>3</v>
      </c>
      <c r="G373" s="11" t="s">
        <v>111</v>
      </c>
      <c r="H373" s="59">
        <v>12</v>
      </c>
    </row>
    <row r="374" spans="2:12">
      <c r="B374" s="11" t="s">
        <v>112</v>
      </c>
      <c r="C374" s="59">
        <v>2</v>
      </c>
    </row>
    <row r="375" spans="2:12">
      <c r="B375" s="11" t="s">
        <v>113</v>
      </c>
      <c r="C375" s="59">
        <v>8</v>
      </c>
    </row>
    <row r="376" spans="2:12">
      <c r="G376" s="19" t="s">
        <v>108</v>
      </c>
      <c r="H376" s="19" t="s">
        <v>6</v>
      </c>
    </row>
    <row r="377" spans="2:12">
      <c r="B377" s="19" t="s">
        <v>106</v>
      </c>
      <c r="C377" s="19" t="s">
        <v>6</v>
      </c>
      <c r="G377" s="11" t="s">
        <v>32</v>
      </c>
      <c r="H377" s="53">
        <f>H372/$C$37</f>
        <v>0.58620689655172409</v>
      </c>
    </row>
    <row r="378" spans="2:12">
      <c r="B378" s="11" t="s">
        <v>107</v>
      </c>
      <c r="C378" s="53">
        <f>C371/$C$37</f>
        <v>0.17241379310344829</v>
      </c>
      <c r="G378" s="11" t="s">
        <v>111</v>
      </c>
      <c r="H378" s="53">
        <f>H373/$C$37</f>
        <v>0.41379310344827586</v>
      </c>
    </row>
    <row r="379" spans="2:12">
      <c r="B379" s="11" t="s">
        <v>109</v>
      </c>
      <c r="C379" s="53">
        <f t="shared" ref="C379:C382" si="7">C372/$C$37</f>
        <v>0.37931034482758619</v>
      </c>
      <c r="G379" s="22"/>
    </row>
    <row r="380" spans="2:12">
      <c r="B380" s="11" t="s">
        <v>110</v>
      </c>
      <c r="C380" s="53">
        <f t="shared" si="7"/>
        <v>0.10344827586206896</v>
      </c>
    </row>
    <row r="381" spans="2:12">
      <c r="B381" s="11" t="s">
        <v>112</v>
      </c>
      <c r="C381" s="53">
        <f t="shared" si="7"/>
        <v>6.8965517241379309E-2</v>
      </c>
    </row>
    <row r="382" spans="2:12">
      <c r="B382" s="11" t="s">
        <v>113</v>
      </c>
      <c r="C382" s="53">
        <f t="shared" si="7"/>
        <v>0.27586206896551724</v>
      </c>
    </row>
    <row r="386" spans="2:11" ht="15" customHeight="1">
      <c r="B386" s="76" t="s">
        <v>114</v>
      </c>
      <c r="C386" s="76"/>
      <c r="D386" s="76"/>
      <c r="F386" s="77" t="s">
        <v>115</v>
      </c>
      <c r="G386" s="77"/>
      <c r="H386" s="77"/>
      <c r="I386" s="77"/>
      <c r="J386" s="77"/>
      <c r="K386" s="77"/>
    </row>
    <row r="387" spans="2:11" ht="15" customHeight="1">
      <c r="B387" s="76"/>
      <c r="C387" s="76"/>
      <c r="D387" s="76"/>
      <c r="F387" s="77"/>
      <c r="G387" s="77"/>
      <c r="H387" s="77"/>
      <c r="I387" s="77"/>
      <c r="J387" s="77"/>
      <c r="K387" s="77"/>
    </row>
    <row r="388" spans="2:11" ht="15" customHeight="1">
      <c r="B388" s="76"/>
      <c r="C388" s="76"/>
      <c r="D388" s="76"/>
      <c r="F388" s="77"/>
      <c r="G388" s="77"/>
      <c r="H388" s="77"/>
      <c r="I388" s="77"/>
      <c r="J388" s="77"/>
      <c r="K388" s="77"/>
    </row>
    <row r="389" spans="2:11">
      <c r="F389" s="77"/>
      <c r="G389" s="77"/>
      <c r="H389" s="77"/>
      <c r="I389" s="77"/>
      <c r="J389" s="77"/>
      <c r="K389" s="77"/>
    </row>
    <row r="390" spans="2:11">
      <c r="B390" s="19" t="s">
        <v>116</v>
      </c>
      <c r="C390" s="19" t="s">
        <v>5</v>
      </c>
    </row>
    <row r="391" spans="2:11">
      <c r="B391" s="11" t="s">
        <v>32</v>
      </c>
      <c r="C391" s="59">
        <v>27</v>
      </c>
    </row>
    <row r="392" spans="2:11">
      <c r="B392" s="11" t="s">
        <v>111</v>
      </c>
      <c r="C392" s="59">
        <v>2</v>
      </c>
      <c r="H392" s="19" t="s">
        <v>116</v>
      </c>
      <c r="I392" s="19" t="s">
        <v>5</v>
      </c>
    </row>
    <row r="393" spans="2:11">
      <c r="H393" s="11" t="s">
        <v>32</v>
      </c>
      <c r="I393" s="59">
        <v>26</v>
      </c>
    </row>
    <row r="394" spans="2:11">
      <c r="H394" s="11" t="s">
        <v>111</v>
      </c>
      <c r="I394" s="59">
        <v>3</v>
      </c>
    </row>
    <row r="395" spans="2:11">
      <c r="B395" s="19" t="s">
        <v>116</v>
      </c>
      <c r="C395" s="19" t="s">
        <v>6</v>
      </c>
    </row>
    <row r="396" spans="2:11">
      <c r="B396" s="11" t="s">
        <v>32</v>
      </c>
      <c r="C396" s="53">
        <f>C391/$C$37</f>
        <v>0.93103448275862066</v>
      </c>
    </row>
    <row r="397" spans="2:11">
      <c r="B397" s="11" t="s">
        <v>111</v>
      </c>
      <c r="C397" s="53">
        <f>C392/$C$37</f>
        <v>6.8965517241379309E-2</v>
      </c>
      <c r="H397" s="19" t="s">
        <v>116</v>
      </c>
      <c r="I397" s="19" t="s">
        <v>6</v>
      </c>
    </row>
    <row r="398" spans="2:11">
      <c r="H398" s="11" t="s">
        <v>32</v>
      </c>
      <c r="I398" s="53">
        <f>I393/$C$37</f>
        <v>0.89655172413793105</v>
      </c>
    </row>
    <row r="399" spans="2:11">
      <c r="H399" s="11" t="s">
        <v>111</v>
      </c>
      <c r="I399" s="53">
        <f>I394/$C$37</f>
        <v>0.10344827586206896</v>
      </c>
    </row>
    <row r="401" spans="2:4" ht="15" customHeight="1">
      <c r="B401" s="76" t="s">
        <v>117</v>
      </c>
      <c r="C401" s="76"/>
      <c r="D401" s="76"/>
    </row>
    <row r="402" spans="2:4">
      <c r="B402" s="76"/>
      <c r="C402" s="76"/>
      <c r="D402" s="76"/>
    </row>
    <row r="403" spans="2:4">
      <c r="B403" s="76"/>
      <c r="C403" s="76"/>
      <c r="D403" s="76"/>
    </row>
    <row r="405" spans="2:4">
      <c r="B405" s="19" t="s">
        <v>118</v>
      </c>
      <c r="C405" s="74" t="s">
        <v>5</v>
      </c>
      <c r="D405" s="74"/>
    </row>
    <row r="406" spans="2:4">
      <c r="B406" s="59">
        <v>1</v>
      </c>
      <c r="C406" s="75">
        <v>0</v>
      </c>
      <c r="D406" s="75"/>
    </row>
    <row r="407" spans="2:4">
      <c r="B407" s="59">
        <v>2</v>
      </c>
      <c r="C407" s="75">
        <v>1</v>
      </c>
      <c r="D407" s="75"/>
    </row>
    <row r="408" spans="2:4">
      <c r="B408" s="59">
        <v>3</v>
      </c>
      <c r="C408" s="75">
        <v>2</v>
      </c>
      <c r="D408" s="75"/>
    </row>
    <row r="409" spans="2:4">
      <c r="B409" s="59">
        <v>4</v>
      </c>
      <c r="C409" s="75">
        <v>17</v>
      </c>
      <c r="D409" s="75"/>
    </row>
    <row r="410" spans="2:4">
      <c r="B410" s="59">
        <v>5</v>
      </c>
      <c r="C410" s="75">
        <v>9</v>
      </c>
      <c r="D410" s="75"/>
    </row>
    <row r="412" spans="2:4">
      <c r="B412" s="19" t="s">
        <v>118</v>
      </c>
      <c r="C412" s="74" t="s">
        <v>6</v>
      </c>
      <c r="D412" s="74"/>
    </row>
    <row r="413" spans="2:4">
      <c r="B413" s="59">
        <v>1</v>
      </c>
      <c r="C413" s="73">
        <f>C406/$C$37</f>
        <v>0</v>
      </c>
      <c r="D413" s="73"/>
    </row>
    <row r="414" spans="2:4">
      <c r="B414" s="59">
        <v>2</v>
      </c>
      <c r="C414" s="73">
        <f t="shared" ref="C414:C417" si="8">C407/$C$37</f>
        <v>3.4482758620689655E-2</v>
      </c>
      <c r="D414" s="73"/>
    </row>
    <row r="415" spans="2:4">
      <c r="B415" s="59">
        <v>3</v>
      </c>
      <c r="C415" s="73">
        <f t="shared" si="8"/>
        <v>6.8965517241379309E-2</v>
      </c>
      <c r="D415" s="73"/>
    </row>
    <row r="416" spans="2:4">
      <c r="B416" s="59">
        <v>4</v>
      </c>
      <c r="C416" s="73">
        <f t="shared" si="8"/>
        <v>0.58620689655172409</v>
      </c>
      <c r="D416" s="73"/>
    </row>
    <row r="417" spans="2:10">
      <c r="B417" s="59">
        <v>5</v>
      </c>
      <c r="C417" s="73">
        <f t="shared" si="8"/>
        <v>0.31034482758620691</v>
      </c>
      <c r="D417" s="73"/>
    </row>
    <row r="422" spans="2:10" ht="15.75">
      <c r="B422" s="7" t="s">
        <v>119</v>
      </c>
    </row>
    <row r="424" spans="2:10">
      <c r="B424" s="74" t="s">
        <v>120</v>
      </c>
      <c r="C424" s="74"/>
      <c r="D424" s="74"/>
      <c r="E424" s="74"/>
      <c r="F424" s="74"/>
      <c r="G424" s="74"/>
      <c r="H424" s="74"/>
      <c r="I424" s="74"/>
      <c r="J424" s="74"/>
    </row>
    <row r="425" spans="2:10">
      <c r="B425" s="33" t="s">
        <v>330</v>
      </c>
      <c r="I425" s="24"/>
      <c r="J425" s="24"/>
    </row>
    <row r="426" spans="2:10">
      <c r="B426" s="33" t="s">
        <v>331</v>
      </c>
      <c r="J426" s="24"/>
    </row>
    <row r="427" spans="2:10">
      <c r="B427" s="33" t="s">
        <v>332</v>
      </c>
      <c r="J427" s="24"/>
    </row>
    <row r="428" spans="2:10">
      <c r="B428" s="33" t="s">
        <v>333</v>
      </c>
      <c r="J428" s="24"/>
    </row>
    <row r="429" spans="2:10">
      <c r="B429" s="33" t="s">
        <v>334</v>
      </c>
      <c r="J429" s="24"/>
    </row>
    <row r="430" spans="2:10">
      <c r="B430" s="33" t="s">
        <v>335</v>
      </c>
      <c r="J430" s="24"/>
    </row>
    <row r="431" spans="2:10">
      <c r="B431" s="33" t="s">
        <v>336</v>
      </c>
      <c r="J431" s="24"/>
    </row>
    <row r="432" spans="2:10">
      <c r="B432" s="33" t="s">
        <v>337</v>
      </c>
      <c r="I432"/>
      <c r="J432" s="25"/>
    </row>
    <row r="433" spans="2:10">
      <c r="B433" s="33" t="s">
        <v>338</v>
      </c>
      <c r="J433" s="24"/>
    </row>
    <row r="434" spans="2:10">
      <c r="B434" s="33" t="s">
        <v>339</v>
      </c>
      <c r="J434" s="24"/>
    </row>
    <row r="435" spans="2:10">
      <c r="B435" s="33" t="s">
        <v>340</v>
      </c>
      <c r="J435" s="24"/>
    </row>
    <row r="436" spans="2:10">
      <c r="B436" s="33" t="s">
        <v>341</v>
      </c>
      <c r="J436" s="24"/>
    </row>
    <row r="437" spans="2:10">
      <c r="B437" s="33" t="s">
        <v>57</v>
      </c>
      <c r="J437" s="24"/>
    </row>
    <row r="438" spans="2:10">
      <c r="B438" s="33" t="s">
        <v>342</v>
      </c>
      <c r="J438" s="24"/>
    </row>
    <row r="439" spans="2:10">
      <c r="B439" s="33" t="s">
        <v>343</v>
      </c>
      <c r="J439" s="24"/>
    </row>
    <row r="440" spans="2:10">
      <c r="B440" s="33" t="s">
        <v>344</v>
      </c>
      <c r="J440" s="24"/>
    </row>
    <row r="441" spans="2:10">
      <c r="B441" s="33" t="s">
        <v>345</v>
      </c>
      <c r="J441" s="24"/>
    </row>
    <row r="442" spans="2:10">
      <c r="B442" s="33" t="s">
        <v>346</v>
      </c>
      <c r="J442" s="24"/>
    </row>
    <row r="443" spans="2:10">
      <c r="B443" s="33" t="s">
        <v>347</v>
      </c>
      <c r="J443" s="24"/>
    </row>
    <row r="444" spans="2:10">
      <c r="B444" s="33" t="s">
        <v>348</v>
      </c>
      <c r="J444" s="24"/>
    </row>
    <row r="445" spans="2:10">
      <c r="B445" s="33" t="s">
        <v>349</v>
      </c>
      <c r="J445" s="24"/>
    </row>
    <row r="446" spans="2:10">
      <c r="B446" s="33" t="s">
        <v>350</v>
      </c>
      <c r="J446" s="24"/>
    </row>
    <row r="447" spans="2:10">
      <c r="B447" s="33" t="s">
        <v>153</v>
      </c>
      <c r="I447" s="26"/>
      <c r="J447" s="27"/>
    </row>
    <row r="448" spans="2:10">
      <c r="B448" s="33" t="s">
        <v>351</v>
      </c>
      <c r="J448" s="24"/>
    </row>
    <row r="449" spans="2:10">
      <c r="B449" s="33" t="s">
        <v>352</v>
      </c>
      <c r="J449" s="24"/>
    </row>
    <row r="450" spans="2:10">
      <c r="B450" s="33" t="s">
        <v>353</v>
      </c>
      <c r="J450" s="24"/>
    </row>
    <row r="451" spans="2:10">
      <c r="B451" s="33" t="s">
        <v>354</v>
      </c>
      <c r="J451" s="24"/>
    </row>
    <row r="452" spans="2:10">
      <c r="B452" s="33" t="s">
        <v>355</v>
      </c>
      <c r="J452" s="24"/>
    </row>
    <row r="453" spans="2:10">
      <c r="B453" s="34" t="s">
        <v>356</v>
      </c>
      <c r="C453" s="26"/>
      <c r="D453" s="26"/>
      <c r="E453" s="26"/>
      <c r="F453" s="26"/>
      <c r="G453" s="26"/>
      <c r="H453" s="26"/>
      <c r="I453" s="26"/>
      <c r="J453" s="2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9:C189"/>
    <mergeCell ref="B211:C211"/>
    <mergeCell ref="B212:C212"/>
    <mergeCell ref="B213:C213"/>
    <mergeCell ref="B214:C214"/>
    <mergeCell ref="B215:D215"/>
    <mergeCell ref="B126:D126"/>
    <mergeCell ref="E126:F126"/>
    <mergeCell ref="B127:D127"/>
    <mergeCell ref="E127:F127"/>
    <mergeCell ref="B128:D128"/>
    <mergeCell ref="E128:F128"/>
    <mergeCell ref="B232:D232"/>
    <mergeCell ref="B233:D233"/>
    <mergeCell ref="B234:D234"/>
    <mergeCell ref="B235:D235"/>
    <mergeCell ref="B236:D236"/>
    <mergeCell ref="B237:D237"/>
    <mergeCell ref="B216:D216"/>
    <mergeCell ref="B217:D217"/>
    <mergeCell ref="B218:D218"/>
    <mergeCell ref="B219:D219"/>
    <mergeCell ref="B220:D220"/>
    <mergeCell ref="B231:D231"/>
    <mergeCell ref="B249:D249"/>
    <mergeCell ref="H249:I249"/>
    <mergeCell ref="B250:D250"/>
    <mergeCell ref="H250:I250"/>
    <mergeCell ref="B279:D279"/>
    <mergeCell ref="B280:D280"/>
    <mergeCell ref="B238:D238"/>
    <mergeCell ref="B239:D239"/>
    <mergeCell ref="B247:D247"/>
    <mergeCell ref="H247:I247"/>
    <mergeCell ref="B248:D248"/>
    <mergeCell ref="H248:I248"/>
    <mergeCell ref="B287:D287"/>
    <mergeCell ref="B347:E347"/>
    <mergeCell ref="B348:E348"/>
    <mergeCell ref="B349:E349"/>
    <mergeCell ref="B350:E350"/>
    <mergeCell ref="B351:E351"/>
    <mergeCell ref="B281:D281"/>
    <mergeCell ref="B282:D282"/>
    <mergeCell ref="B283:D283"/>
    <mergeCell ref="B284:D284"/>
    <mergeCell ref="B285:D285"/>
    <mergeCell ref="B286:D286"/>
    <mergeCell ref="B386:D388"/>
    <mergeCell ref="F386:K389"/>
    <mergeCell ref="B401:D403"/>
    <mergeCell ref="C405:D405"/>
    <mergeCell ref="C406:D406"/>
    <mergeCell ref="C407:D407"/>
    <mergeCell ref="B352:E352"/>
    <mergeCell ref="B353:E353"/>
    <mergeCell ref="B354:E354"/>
    <mergeCell ref="B355:E355"/>
    <mergeCell ref="B364:D367"/>
    <mergeCell ref="F364:I366"/>
    <mergeCell ref="C415:D415"/>
    <mergeCell ref="C416:D416"/>
    <mergeCell ref="C417:D417"/>
    <mergeCell ref="B424:J424"/>
    <mergeCell ref="C408:D408"/>
    <mergeCell ref="C409:D409"/>
    <mergeCell ref="C410:D410"/>
    <mergeCell ref="C412:D412"/>
    <mergeCell ref="C413:D413"/>
    <mergeCell ref="C414:D4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63"/>
  <sheetViews>
    <sheetView workbookViewId="0">
      <selection activeCell="E262" sqref="E262"/>
    </sheetView>
  </sheetViews>
  <sheetFormatPr baseColWidth="10" defaultColWidth="11.42578125" defaultRowHeight="15"/>
  <cols>
    <col min="1" max="1" width="11.42578125" style="1"/>
    <col min="2" max="2" width="38.5703125" style="1" customWidth="1"/>
    <col min="3" max="3" width="23.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4" t="s">
        <v>194</v>
      </c>
      <c r="C12" s="104"/>
      <c r="D12" s="104"/>
      <c r="E12" s="104"/>
      <c r="F12" s="104"/>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148</v>
      </c>
      <c r="C29" s="35" t="s">
        <v>149</v>
      </c>
      <c r="D29" s="35" t="s">
        <v>150</v>
      </c>
    </row>
    <row r="30" spans="2:4" ht="21.75" customHeight="1">
      <c r="B30" s="37">
        <v>5</v>
      </c>
      <c r="C30" s="37">
        <v>0</v>
      </c>
      <c r="D30" s="37">
        <v>0</v>
      </c>
    </row>
    <row r="31" spans="2:4" ht="21.75" customHeight="1"/>
    <row r="32" spans="2:4" ht="21.75" customHeight="1">
      <c r="B32" s="6" t="s">
        <v>196</v>
      </c>
    </row>
    <row r="33" spans="2:4" ht="21.75" customHeight="1">
      <c r="B33" s="6" t="s">
        <v>357</v>
      </c>
    </row>
    <row r="34" spans="2:4" ht="21.75" customHeight="1">
      <c r="B34" s="6" t="s">
        <v>358</v>
      </c>
    </row>
    <row r="35" spans="2:4" ht="21.75" customHeight="1">
      <c r="B35" s="6" t="s">
        <v>359</v>
      </c>
    </row>
    <row r="37" spans="2:4" ht="15.75">
      <c r="B37" s="7" t="s">
        <v>4</v>
      </c>
    </row>
    <row r="39" spans="2:4">
      <c r="B39" s="8" t="s">
        <v>4</v>
      </c>
      <c r="C39" s="40" t="s">
        <v>5</v>
      </c>
      <c r="D39" s="40" t="s">
        <v>6</v>
      </c>
    </row>
    <row r="40" spans="2:4">
      <c r="B40" s="9" t="s">
        <v>7</v>
      </c>
      <c r="C40" s="28">
        <v>5</v>
      </c>
      <c r="D40" s="10">
        <f>C40/$C$42</f>
        <v>1</v>
      </c>
    </row>
    <row r="41" spans="2:4">
      <c r="B41" s="9" t="s">
        <v>8</v>
      </c>
      <c r="C41" s="28">
        <v>0</v>
      </c>
      <c r="D41" s="10">
        <f>C41/$C$42</f>
        <v>0</v>
      </c>
    </row>
    <row r="42" spans="2:4">
      <c r="B42" s="9" t="s">
        <v>9</v>
      </c>
      <c r="C42" s="29">
        <f>SUM(C40:C41)</f>
        <v>5</v>
      </c>
      <c r="D42" s="10">
        <f t="shared" ref="D42" si="0">C42/$C$42</f>
        <v>1</v>
      </c>
    </row>
    <row r="62" spans="2:4" ht="15.75">
      <c r="B62" s="7" t="s">
        <v>10</v>
      </c>
    </row>
    <row r="64" spans="2:4">
      <c r="B64" s="8" t="s">
        <v>10</v>
      </c>
      <c r="C64" s="40" t="s">
        <v>5</v>
      </c>
      <c r="D64" s="40" t="s">
        <v>6</v>
      </c>
    </row>
    <row r="65" spans="2:4">
      <c r="B65" s="9" t="s">
        <v>11</v>
      </c>
      <c r="C65" s="28">
        <v>2</v>
      </c>
      <c r="D65" s="10">
        <f>C65/$C$68</f>
        <v>0.4</v>
      </c>
    </row>
    <row r="66" spans="2:4">
      <c r="B66" s="9" t="s">
        <v>12</v>
      </c>
      <c r="C66" s="28">
        <v>3</v>
      </c>
      <c r="D66" s="10">
        <f t="shared" ref="D66:D67" si="1">C66/$C$68</f>
        <v>0.6</v>
      </c>
    </row>
    <row r="67" spans="2:4">
      <c r="B67" s="9" t="s">
        <v>13</v>
      </c>
      <c r="C67" s="28">
        <v>0</v>
      </c>
      <c r="D67" s="10">
        <f t="shared" si="1"/>
        <v>0</v>
      </c>
    </row>
    <row r="68" spans="2:4">
      <c r="B68" s="9" t="s">
        <v>9</v>
      </c>
      <c r="C68" s="29">
        <f>SUM(C65:C67)</f>
        <v>5</v>
      </c>
      <c r="D68" s="10">
        <f t="shared" ref="D68" si="2">C68/$C$42</f>
        <v>1</v>
      </c>
    </row>
    <row r="88" spans="2:4" ht="15.75">
      <c r="B88" s="7" t="s">
        <v>15</v>
      </c>
    </row>
    <row r="90" spans="2:4">
      <c r="B90" s="40" t="s">
        <v>16</v>
      </c>
      <c r="C90" s="40" t="s">
        <v>5</v>
      </c>
      <c r="D90" s="40" t="s">
        <v>6</v>
      </c>
    </row>
    <row r="91" spans="2:4">
      <c r="B91" s="30">
        <v>0</v>
      </c>
      <c r="C91" s="28">
        <v>1</v>
      </c>
      <c r="D91" s="10">
        <f>C91/$C$95</f>
        <v>0.2</v>
      </c>
    </row>
    <row r="92" spans="2:4">
      <c r="B92" s="30">
        <v>1</v>
      </c>
      <c r="C92" s="28">
        <v>3</v>
      </c>
      <c r="D92" s="10">
        <f>C92/$C$95</f>
        <v>0.6</v>
      </c>
    </row>
    <row r="93" spans="2:4">
      <c r="B93" s="30">
        <v>2</v>
      </c>
      <c r="C93" s="28">
        <v>0</v>
      </c>
      <c r="D93" s="10">
        <f t="shared" ref="D93:D94" si="3">C93/$C$95</f>
        <v>0</v>
      </c>
    </row>
    <row r="94" spans="2:4">
      <c r="B94" s="36" t="s">
        <v>17</v>
      </c>
      <c r="C94" s="28">
        <v>1</v>
      </c>
      <c r="D94" s="10">
        <f t="shared" si="3"/>
        <v>0.2</v>
      </c>
    </row>
    <row r="95" spans="2:4">
      <c r="B95" s="30" t="s">
        <v>9</v>
      </c>
      <c r="C95" s="29">
        <f>SUM(C91:C94)</f>
        <v>5</v>
      </c>
      <c r="D95" s="10">
        <f t="shared" ref="D95" si="4">C95/$C$42</f>
        <v>1</v>
      </c>
    </row>
    <row r="115" spans="2:6" ht="15.75">
      <c r="B115" s="7" t="s">
        <v>18</v>
      </c>
    </row>
    <row r="116" spans="2:6" ht="15.75">
      <c r="B116" s="7"/>
    </row>
    <row r="118" spans="2:6" ht="84" customHeight="1">
      <c r="B118" s="105" t="s">
        <v>19</v>
      </c>
      <c r="C118" s="105"/>
      <c r="D118" s="105"/>
      <c r="E118" s="106" t="s">
        <v>5</v>
      </c>
      <c r="F118" s="106"/>
    </row>
    <row r="119" spans="2:6">
      <c r="B119" s="84" t="s">
        <v>21</v>
      </c>
      <c r="C119" s="84"/>
      <c r="D119" s="84"/>
      <c r="E119" s="101">
        <v>5</v>
      </c>
      <c r="F119" s="101"/>
    </row>
    <row r="120" spans="2:6">
      <c r="B120" s="84" t="s">
        <v>23</v>
      </c>
      <c r="C120" s="84"/>
      <c r="D120" s="84"/>
      <c r="E120" s="101">
        <v>0</v>
      </c>
      <c r="F120" s="101"/>
    </row>
    <row r="121" spans="2:6">
      <c r="B121" s="84" t="s">
        <v>25</v>
      </c>
      <c r="C121" s="84"/>
      <c r="D121" s="84"/>
      <c r="E121" s="101">
        <v>0</v>
      </c>
      <c r="F121" s="101"/>
    </row>
    <row r="122" spans="2:6">
      <c r="B122" s="84" t="s">
        <v>27</v>
      </c>
      <c r="C122" s="84"/>
      <c r="D122" s="84"/>
      <c r="E122" s="101">
        <v>0</v>
      </c>
      <c r="F122" s="101"/>
    </row>
    <row r="123" spans="2:6">
      <c r="B123" s="84" t="s">
        <v>28</v>
      </c>
      <c r="C123" s="84"/>
      <c r="D123" s="84"/>
      <c r="E123" s="101">
        <v>0</v>
      </c>
      <c r="F123" s="101"/>
    </row>
    <row r="124" spans="2:6">
      <c r="B124" s="84" t="s">
        <v>29</v>
      </c>
      <c r="C124" s="84"/>
      <c r="D124" s="84"/>
      <c r="E124" s="101">
        <v>0</v>
      </c>
      <c r="F124" s="101"/>
    </row>
    <row r="125" spans="2:6">
      <c r="B125" s="84" t="s">
        <v>9</v>
      </c>
      <c r="C125" s="84"/>
      <c r="D125" s="84"/>
      <c r="E125" s="101">
        <f>SUM(E119:F124)</f>
        <v>5</v>
      </c>
      <c r="F125" s="101"/>
    </row>
    <row r="126" spans="2:6">
      <c r="B126" s="12"/>
      <c r="C126" s="12"/>
      <c r="D126" s="12"/>
      <c r="E126" s="39"/>
      <c r="F126" s="39"/>
    </row>
    <row r="128" spans="2:6">
      <c r="B128" s="98" t="s">
        <v>30</v>
      </c>
      <c r="C128" s="98"/>
      <c r="D128" s="98"/>
      <c r="E128" s="98" t="s">
        <v>6</v>
      </c>
      <c r="F128" s="98"/>
    </row>
    <row r="129" spans="2:6">
      <c r="B129" s="84" t="s">
        <v>21</v>
      </c>
      <c r="C129" s="84"/>
      <c r="D129" s="84"/>
      <c r="E129" s="73">
        <f>E119/$E$125</f>
        <v>1</v>
      </c>
      <c r="F129" s="73"/>
    </row>
    <row r="130" spans="2:6">
      <c r="B130" s="84" t="s">
        <v>23</v>
      </c>
      <c r="C130" s="84"/>
      <c r="D130" s="84"/>
      <c r="E130" s="73">
        <f>E120/$E$125</f>
        <v>0</v>
      </c>
      <c r="F130" s="73"/>
    </row>
    <row r="131" spans="2:6">
      <c r="B131" s="84" t="s">
        <v>25</v>
      </c>
      <c r="C131" s="84"/>
      <c r="D131" s="84"/>
      <c r="E131" s="73">
        <f>E121/$E$125</f>
        <v>0</v>
      </c>
      <c r="F131" s="73"/>
    </row>
    <row r="132" spans="2:6">
      <c r="B132" s="84" t="s">
        <v>27</v>
      </c>
      <c r="C132" s="84"/>
      <c r="D132" s="84"/>
      <c r="E132" s="73">
        <f t="shared" ref="E132:E134" si="5">E122/$E$125</f>
        <v>0</v>
      </c>
      <c r="F132" s="73"/>
    </row>
    <row r="133" spans="2:6">
      <c r="B133" s="84" t="s">
        <v>28</v>
      </c>
      <c r="C133" s="84"/>
      <c r="D133" s="84"/>
      <c r="E133" s="73">
        <f t="shared" si="5"/>
        <v>0</v>
      </c>
      <c r="F133" s="73"/>
    </row>
    <row r="134" spans="2:6">
      <c r="B134" s="84" t="s">
        <v>29</v>
      </c>
      <c r="C134" s="84"/>
      <c r="D134" s="84"/>
      <c r="E134" s="73">
        <f t="shared" si="5"/>
        <v>0</v>
      </c>
      <c r="F134" s="73"/>
    </row>
    <row r="156" spans="2:9" ht="15.75">
      <c r="B156" s="7" t="s">
        <v>34</v>
      </c>
    </row>
    <row r="158" spans="2:9" ht="24">
      <c r="B158" s="32" t="s">
        <v>154</v>
      </c>
      <c r="C158" s="32" t="s">
        <v>36</v>
      </c>
      <c r="D158" s="32" t="s">
        <v>37</v>
      </c>
      <c r="E158" s="32" t="s">
        <v>38</v>
      </c>
      <c r="F158" s="41" t="s">
        <v>41</v>
      </c>
      <c r="G158" s="41" t="s">
        <v>46</v>
      </c>
      <c r="H158" s="41" t="s">
        <v>158</v>
      </c>
      <c r="I158" s="41" t="s">
        <v>48</v>
      </c>
    </row>
    <row r="159" spans="2:9">
      <c r="B159" s="48" t="s">
        <v>360</v>
      </c>
      <c r="C159" s="48" t="s">
        <v>361</v>
      </c>
      <c r="D159" s="48" t="s">
        <v>370</v>
      </c>
      <c r="E159" s="48" t="s">
        <v>371</v>
      </c>
      <c r="F159" s="48" t="s">
        <v>156</v>
      </c>
      <c r="G159" s="48" t="s">
        <v>380</v>
      </c>
      <c r="H159" s="48" t="s">
        <v>381</v>
      </c>
      <c r="I159" s="48" t="s">
        <v>382</v>
      </c>
    </row>
    <row r="160" spans="2:9" ht="30">
      <c r="B160" s="13" t="s">
        <v>362</v>
      </c>
      <c r="C160" s="13" t="s">
        <v>363</v>
      </c>
      <c r="D160" s="13" t="s">
        <v>372</v>
      </c>
      <c r="E160" s="13" t="s">
        <v>373</v>
      </c>
      <c r="F160" s="13" t="s">
        <v>156</v>
      </c>
      <c r="G160" s="13" t="s">
        <v>380</v>
      </c>
      <c r="H160" s="13" t="s">
        <v>383</v>
      </c>
      <c r="I160" s="49" t="s">
        <v>389</v>
      </c>
    </row>
    <row r="161" spans="2:9" ht="30">
      <c r="B161" s="48" t="s">
        <v>364</v>
      </c>
      <c r="C161" s="48" t="s">
        <v>365</v>
      </c>
      <c r="D161" s="48" t="s">
        <v>374</v>
      </c>
      <c r="E161" s="48" t="s">
        <v>375</v>
      </c>
      <c r="F161" s="48" t="s">
        <v>156</v>
      </c>
      <c r="G161" s="48" t="s">
        <v>380</v>
      </c>
      <c r="H161" s="48" t="s">
        <v>384</v>
      </c>
      <c r="I161" s="66" t="s">
        <v>390</v>
      </c>
    </row>
    <row r="162" spans="2:9">
      <c r="B162" s="13" t="s">
        <v>366</v>
      </c>
      <c r="C162" s="13" t="s">
        <v>367</v>
      </c>
      <c r="D162" s="13" t="s">
        <v>376</v>
      </c>
      <c r="E162" s="13" t="s">
        <v>377</v>
      </c>
      <c r="F162" s="13" t="s">
        <v>156</v>
      </c>
      <c r="G162" s="13" t="s">
        <v>157</v>
      </c>
      <c r="H162" s="13" t="s">
        <v>385</v>
      </c>
      <c r="I162" s="13" t="s">
        <v>386</v>
      </c>
    </row>
    <row r="163" spans="2:9">
      <c r="B163" s="48" t="s">
        <v>368</v>
      </c>
      <c r="C163" s="48" t="s">
        <v>369</v>
      </c>
      <c r="D163" s="48" t="s">
        <v>378</v>
      </c>
      <c r="E163" s="48" t="s">
        <v>379</v>
      </c>
      <c r="F163" s="48" t="s">
        <v>156</v>
      </c>
      <c r="G163" s="48" t="s">
        <v>380</v>
      </c>
      <c r="H163" s="48" t="s">
        <v>387</v>
      </c>
      <c r="I163" s="48" t="s">
        <v>388</v>
      </c>
    </row>
    <row r="166" spans="2:9" ht="15.75">
      <c r="B166" s="7" t="s">
        <v>55</v>
      </c>
    </row>
    <row r="168" spans="2:9" ht="69" customHeight="1">
      <c r="B168" s="91" t="s">
        <v>159</v>
      </c>
      <c r="C168" s="92"/>
      <c r="D168" s="16" t="s">
        <v>5</v>
      </c>
      <c r="E168" s="16" t="s">
        <v>6</v>
      </c>
    </row>
    <row r="169" spans="2:9">
      <c r="B169" s="93" t="s">
        <v>32</v>
      </c>
      <c r="C169" s="94"/>
      <c r="D169" s="36">
        <v>2</v>
      </c>
      <c r="E169" s="17">
        <f>D169/$D$171</f>
        <v>0.4</v>
      </c>
    </row>
    <row r="170" spans="2:9">
      <c r="B170" s="78" t="s">
        <v>57</v>
      </c>
      <c r="C170" s="78"/>
      <c r="D170" s="36">
        <v>3</v>
      </c>
      <c r="E170" s="17">
        <f>D170/$D$171</f>
        <v>0.6</v>
      </c>
    </row>
    <row r="171" spans="2:9">
      <c r="B171" s="78" t="s">
        <v>58</v>
      </c>
      <c r="C171" s="78"/>
      <c r="D171" s="36">
        <f>SUM(D169:D170)</f>
        <v>5</v>
      </c>
      <c r="E171" s="31">
        <f>SUM(E169:E170)</f>
        <v>1</v>
      </c>
    </row>
    <row r="172" spans="2:9">
      <c r="B172" s="108"/>
      <c r="C172" s="108"/>
      <c r="D172" s="108"/>
    </row>
    <row r="173" spans="2:9">
      <c r="B173" s="108"/>
      <c r="C173" s="108"/>
      <c r="D173" s="108"/>
    </row>
    <row r="174" spans="2:9">
      <c r="B174" s="108"/>
      <c r="C174" s="108"/>
      <c r="D174" s="108"/>
    </row>
    <row r="175" spans="2:9">
      <c r="B175" s="108"/>
      <c r="C175" s="108"/>
      <c r="D175" s="108"/>
    </row>
    <row r="176" spans="2:9">
      <c r="B176" s="108"/>
      <c r="C176" s="108"/>
      <c r="D176" s="108"/>
    </row>
    <row r="177" spans="2:6">
      <c r="B177" s="108"/>
      <c r="C177" s="108"/>
      <c r="D177" s="108"/>
    </row>
    <row r="183" spans="2:6" ht="15.75">
      <c r="B183" s="7" t="s">
        <v>72</v>
      </c>
    </row>
    <row r="184" spans="2:6" ht="15.75">
      <c r="B184" s="7"/>
    </row>
    <row r="185" spans="2:6">
      <c r="B185" s="18" t="s">
        <v>73</v>
      </c>
    </row>
    <row r="186" spans="2:6">
      <c r="B186" s="18"/>
    </row>
    <row r="187" spans="2:6">
      <c r="B187" s="18"/>
    </row>
    <row r="188" spans="2:6">
      <c r="B188" s="85" t="s">
        <v>74</v>
      </c>
      <c r="C188" s="85"/>
      <c r="D188" s="85"/>
      <c r="E188" s="38" t="s">
        <v>5</v>
      </c>
      <c r="F188" s="38" t="s">
        <v>6</v>
      </c>
    </row>
    <row r="189" spans="2:6">
      <c r="B189" s="80" t="s">
        <v>75</v>
      </c>
      <c r="C189" s="80"/>
      <c r="D189" s="80"/>
      <c r="E189" s="36">
        <v>3</v>
      </c>
      <c r="F189" s="50">
        <f t="shared" ref="F189:F195" si="6">E189/$E$196</f>
        <v>0.375</v>
      </c>
    </row>
    <row r="190" spans="2:6">
      <c r="B190" s="80" t="s">
        <v>76</v>
      </c>
      <c r="C190" s="80"/>
      <c r="D190" s="80"/>
      <c r="E190" s="36">
        <v>2</v>
      </c>
      <c r="F190" s="50">
        <f t="shared" si="6"/>
        <v>0.25</v>
      </c>
    </row>
    <row r="191" spans="2:6">
      <c r="B191" s="80" t="s">
        <v>160</v>
      </c>
      <c r="C191" s="80"/>
      <c r="D191" s="80"/>
      <c r="E191" s="36">
        <v>1</v>
      </c>
      <c r="F191" s="50">
        <f t="shared" si="6"/>
        <v>0.125</v>
      </c>
    </row>
    <row r="192" spans="2:6">
      <c r="B192" s="80" t="s">
        <v>161</v>
      </c>
      <c r="C192" s="80"/>
      <c r="D192" s="80"/>
      <c r="E192" s="36">
        <v>2</v>
      </c>
      <c r="F192" s="50">
        <f t="shared" si="6"/>
        <v>0.25</v>
      </c>
    </row>
    <row r="193" spans="2:6">
      <c r="B193" s="80" t="s">
        <v>80</v>
      </c>
      <c r="C193" s="80"/>
      <c r="D193" s="80"/>
      <c r="E193" s="36">
        <v>0</v>
      </c>
      <c r="F193" s="50">
        <f t="shared" si="6"/>
        <v>0</v>
      </c>
    </row>
    <row r="194" spans="2:6">
      <c r="B194" s="80" t="s">
        <v>82</v>
      </c>
      <c r="C194" s="80"/>
      <c r="D194" s="80"/>
      <c r="E194" s="36">
        <v>0</v>
      </c>
      <c r="F194" s="50">
        <f t="shared" si="6"/>
        <v>0</v>
      </c>
    </row>
    <row r="195" spans="2:6">
      <c r="B195" s="80" t="s">
        <v>81</v>
      </c>
      <c r="C195" s="80"/>
      <c r="D195" s="80"/>
      <c r="E195" s="36">
        <v>0</v>
      </c>
      <c r="F195" s="50">
        <f t="shared" si="6"/>
        <v>0</v>
      </c>
    </row>
    <row r="196" spans="2:6">
      <c r="B196" s="80" t="s">
        <v>9</v>
      </c>
      <c r="C196" s="80"/>
      <c r="D196" s="80"/>
      <c r="E196" s="36">
        <f>SUM(E189:E195)</f>
        <v>8</v>
      </c>
      <c r="F196" s="50">
        <f>SUM(F189:F195)</f>
        <v>1</v>
      </c>
    </row>
    <row r="197" spans="2:6" ht="10.5" customHeight="1"/>
    <row r="198" spans="2:6" ht="18.75" customHeight="1">
      <c r="B198" s="7" t="s">
        <v>83</v>
      </c>
    </row>
    <row r="199" spans="2:6" ht="10.5" customHeight="1">
      <c r="B199" s="7"/>
    </row>
    <row r="200" spans="2:6" ht="18.75" customHeight="1">
      <c r="B200" s="18" t="s">
        <v>162</v>
      </c>
    </row>
    <row r="201" spans="2:6">
      <c r="B201" s="18"/>
    </row>
    <row r="202" spans="2:6">
      <c r="B202" s="18"/>
    </row>
    <row r="203" spans="2:6">
      <c r="B203" s="38" t="s">
        <v>85</v>
      </c>
      <c r="C203" s="38" t="s">
        <v>5</v>
      </c>
      <c r="D203" s="38" t="s">
        <v>6</v>
      </c>
    </row>
    <row r="204" spans="2:6">
      <c r="B204" s="36" t="s">
        <v>122</v>
      </c>
      <c r="C204" s="36">
        <v>4</v>
      </c>
      <c r="D204" s="50">
        <f>C204/$C$208</f>
        <v>0.8</v>
      </c>
    </row>
    <row r="205" spans="2:6">
      <c r="B205" s="36" t="s">
        <v>123</v>
      </c>
      <c r="C205" s="36">
        <v>1</v>
      </c>
      <c r="D205" s="50">
        <f t="shared" ref="D205:D207" si="7">C205/$C$208</f>
        <v>0.2</v>
      </c>
    </row>
    <row r="206" spans="2:6">
      <c r="B206" s="36" t="s">
        <v>124</v>
      </c>
      <c r="C206" s="36">
        <v>0</v>
      </c>
      <c r="D206" s="50">
        <f t="shared" si="7"/>
        <v>0</v>
      </c>
    </row>
    <row r="207" spans="2:6">
      <c r="B207" s="36" t="s">
        <v>163</v>
      </c>
      <c r="C207" s="36">
        <v>0</v>
      </c>
      <c r="D207" s="50">
        <f t="shared" si="7"/>
        <v>0</v>
      </c>
    </row>
    <row r="208" spans="2:6">
      <c r="B208" s="36" t="s">
        <v>9</v>
      </c>
      <c r="C208" s="36">
        <f>SUM(C204:C207)</f>
        <v>5</v>
      </c>
      <c r="D208" s="50">
        <f>SUM(D204:D207)</f>
        <v>1</v>
      </c>
    </row>
    <row r="216" spans="2:11" ht="15" customHeight="1">
      <c r="B216" s="76" t="s">
        <v>114</v>
      </c>
      <c r="C216" s="76"/>
      <c r="D216" s="76"/>
      <c r="F216" s="110"/>
      <c r="G216" s="110"/>
      <c r="H216" s="110"/>
      <c r="I216" s="110"/>
      <c r="J216" s="110"/>
      <c r="K216" s="110"/>
    </row>
    <row r="217" spans="2:11" ht="15" customHeight="1">
      <c r="B217" s="76"/>
      <c r="C217" s="76"/>
      <c r="D217" s="76"/>
      <c r="F217" s="110"/>
      <c r="G217" s="110"/>
      <c r="H217" s="110"/>
      <c r="I217" s="110"/>
      <c r="J217" s="110"/>
      <c r="K217" s="110"/>
    </row>
    <row r="218" spans="2:11" ht="15" customHeight="1">
      <c r="B218" s="76"/>
      <c r="C218" s="76"/>
      <c r="D218" s="76"/>
      <c r="F218" s="110"/>
      <c r="G218" s="110"/>
      <c r="H218" s="110"/>
      <c r="I218" s="110"/>
      <c r="J218" s="110"/>
      <c r="K218" s="110"/>
    </row>
    <row r="219" spans="2:11">
      <c r="F219" s="110"/>
      <c r="G219" s="110"/>
      <c r="H219" s="110"/>
      <c r="I219" s="110"/>
      <c r="J219" s="110"/>
      <c r="K219" s="110"/>
    </row>
    <row r="220" spans="2:11">
      <c r="B220" s="35" t="s">
        <v>116</v>
      </c>
      <c r="C220" s="35" t="s">
        <v>5</v>
      </c>
      <c r="D220" s="35" t="s">
        <v>6</v>
      </c>
    </row>
    <row r="221" spans="2:11">
      <c r="B221" s="37" t="s">
        <v>32</v>
      </c>
      <c r="C221" s="36">
        <v>4</v>
      </c>
      <c r="D221" s="50">
        <f>C221/$C$223</f>
        <v>0.8</v>
      </c>
    </row>
    <row r="222" spans="2:11">
      <c r="B222" s="37" t="s">
        <v>111</v>
      </c>
      <c r="C222" s="36">
        <v>1</v>
      </c>
      <c r="D222" s="50">
        <f>C222/$C$223</f>
        <v>0.2</v>
      </c>
    </row>
    <row r="223" spans="2:11">
      <c r="B223" s="37" t="s">
        <v>9</v>
      </c>
      <c r="C223" s="36">
        <f>SUM(C221:C222)</f>
        <v>5</v>
      </c>
      <c r="D223" s="50">
        <f>SUM(D221:D222)</f>
        <v>1</v>
      </c>
    </row>
    <row r="229" spans="2:9">
      <c r="H229" s="2"/>
      <c r="I229" s="51"/>
    </row>
    <row r="230" spans="2:9">
      <c r="B230" s="1" t="s">
        <v>115</v>
      </c>
      <c r="H230" s="2"/>
      <c r="I230" s="51"/>
    </row>
    <row r="231" spans="2:9">
      <c r="H231" s="2"/>
      <c r="I231" s="51"/>
    </row>
    <row r="232" spans="2:9">
      <c r="H232" s="2"/>
      <c r="I232" s="51"/>
    </row>
    <row r="233" spans="2:9">
      <c r="B233" s="35" t="s">
        <v>116</v>
      </c>
      <c r="C233" s="35" t="s">
        <v>5</v>
      </c>
      <c r="D233" s="35" t="s">
        <v>6</v>
      </c>
      <c r="H233" s="2"/>
      <c r="I233" s="51"/>
    </row>
    <row r="234" spans="2:9">
      <c r="B234" s="37" t="s">
        <v>32</v>
      </c>
      <c r="C234" s="36">
        <v>5</v>
      </c>
      <c r="D234" s="50">
        <f>C234/$C$236</f>
        <v>1</v>
      </c>
      <c r="H234" s="2"/>
      <c r="I234" s="51"/>
    </row>
    <row r="235" spans="2:9">
      <c r="B235" s="37" t="s">
        <v>111</v>
      </c>
      <c r="C235" s="36">
        <v>0</v>
      </c>
      <c r="D235" s="50">
        <f>C235/$C$236</f>
        <v>0</v>
      </c>
      <c r="H235" s="2"/>
      <c r="I235" s="51"/>
    </row>
    <row r="236" spans="2:9">
      <c r="B236" s="37" t="s">
        <v>9</v>
      </c>
      <c r="C236" s="36">
        <f>SUM(C234:C235)</f>
        <v>5</v>
      </c>
      <c r="D236" s="50">
        <f>SUM(D234:D235)</f>
        <v>1</v>
      </c>
      <c r="H236" s="2"/>
      <c r="I236" s="51"/>
    </row>
    <row r="237" spans="2:9">
      <c r="H237" s="2"/>
      <c r="I237" s="51"/>
    </row>
    <row r="238" spans="2:9">
      <c r="H238" s="2"/>
      <c r="I238" s="51"/>
    </row>
    <row r="239" spans="2:9">
      <c r="H239" s="2"/>
      <c r="I239" s="51"/>
    </row>
    <row r="240" spans="2:9" ht="15" customHeight="1">
      <c r="B240" s="76" t="s">
        <v>164</v>
      </c>
      <c r="C240" s="76"/>
      <c r="D240" s="76"/>
    </row>
    <row r="241" spans="2:11">
      <c r="B241" s="76"/>
      <c r="C241" s="76"/>
      <c r="D241" s="76"/>
    </row>
    <row r="242" spans="2:11">
      <c r="B242" s="76"/>
      <c r="C242" s="76"/>
      <c r="D242" s="76"/>
    </row>
    <row r="244" spans="2:11">
      <c r="B244" s="38" t="s">
        <v>118</v>
      </c>
      <c r="C244" s="85" t="s">
        <v>5</v>
      </c>
      <c r="D244" s="85"/>
      <c r="E244" s="85" t="s">
        <v>6</v>
      </c>
      <c r="F244" s="85"/>
    </row>
    <row r="245" spans="2:11">
      <c r="B245" s="36">
        <v>1</v>
      </c>
      <c r="C245" s="75">
        <v>0</v>
      </c>
      <c r="D245" s="75"/>
      <c r="E245" s="109">
        <f>C245/$C$250</f>
        <v>0</v>
      </c>
      <c r="F245" s="109"/>
    </row>
    <row r="246" spans="2:11">
      <c r="B246" s="36">
        <v>2</v>
      </c>
      <c r="C246" s="75">
        <v>0</v>
      </c>
      <c r="D246" s="75"/>
      <c r="E246" s="109">
        <f t="shared" ref="E246:E249" si="8">C246/$C$250</f>
        <v>0</v>
      </c>
      <c r="F246" s="109"/>
    </row>
    <row r="247" spans="2:11">
      <c r="B247" s="36">
        <v>3</v>
      </c>
      <c r="C247" s="75">
        <v>1</v>
      </c>
      <c r="D247" s="75"/>
      <c r="E247" s="109">
        <f t="shared" si="8"/>
        <v>0.2</v>
      </c>
      <c r="F247" s="109"/>
    </row>
    <row r="248" spans="2:11">
      <c r="B248" s="36">
        <v>4</v>
      </c>
      <c r="C248" s="75">
        <v>3</v>
      </c>
      <c r="D248" s="75"/>
      <c r="E248" s="109">
        <f t="shared" si="8"/>
        <v>0.6</v>
      </c>
      <c r="F248" s="109"/>
    </row>
    <row r="249" spans="2:11">
      <c r="B249" s="36">
        <v>5</v>
      </c>
      <c r="C249" s="75">
        <v>1</v>
      </c>
      <c r="D249" s="75"/>
      <c r="E249" s="109">
        <f t="shared" si="8"/>
        <v>0.2</v>
      </c>
      <c r="F249" s="109"/>
    </row>
    <row r="250" spans="2:11">
      <c r="B250" s="36" t="s">
        <v>9</v>
      </c>
      <c r="C250" s="75">
        <f>SUM(C245:D249)</f>
        <v>5</v>
      </c>
      <c r="D250" s="75"/>
      <c r="E250" s="109">
        <f>SUM(E245:F249)</f>
        <v>1</v>
      </c>
      <c r="F250" s="109"/>
    </row>
    <row r="252" spans="2:11" ht="15.75">
      <c r="B252" s="7" t="s">
        <v>119</v>
      </c>
    </row>
    <row r="254" spans="2:11">
      <c r="B254" s="107" t="s">
        <v>391</v>
      </c>
      <c r="C254" s="107"/>
      <c r="D254" s="107"/>
      <c r="E254" s="107"/>
      <c r="F254" s="23"/>
      <c r="G254" s="23"/>
      <c r="H254" s="23"/>
    </row>
    <row r="255" spans="2:11">
      <c r="B255" s="2"/>
      <c r="C255" s="2"/>
      <c r="D255" s="2"/>
      <c r="E255" s="2"/>
      <c r="F255" s="2"/>
      <c r="G255" s="2"/>
      <c r="H255" s="2"/>
      <c r="I255" s="2"/>
      <c r="K255" s="2"/>
    </row>
    <row r="256" spans="2:11">
      <c r="B256" s="2"/>
      <c r="C256" s="2"/>
      <c r="D256" s="2"/>
      <c r="E256" s="2"/>
      <c r="F256" s="2"/>
      <c r="G256" s="2"/>
      <c r="H256" s="2"/>
      <c r="I256" s="2"/>
      <c r="K256" s="2"/>
    </row>
    <row r="257" spans="2:11">
      <c r="B257" s="2"/>
      <c r="C257" s="2"/>
      <c r="D257" s="2"/>
      <c r="E257" s="2"/>
      <c r="F257" s="2"/>
      <c r="G257" s="2"/>
      <c r="H257" s="2"/>
      <c r="I257" s="2"/>
      <c r="K257" s="2"/>
    </row>
    <row r="258" spans="2:11">
      <c r="B258" s="2"/>
      <c r="C258" s="2"/>
      <c r="D258" s="2"/>
      <c r="E258" s="2"/>
      <c r="F258" s="2"/>
      <c r="G258" s="2"/>
      <c r="H258" s="2"/>
      <c r="I258" s="2"/>
      <c r="K258" s="2"/>
    </row>
    <row r="259" spans="2:11">
      <c r="B259" s="2"/>
      <c r="C259" s="2"/>
      <c r="D259" s="2"/>
      <c r="E259" s="2"/>
      <c r="F259" s="2"/>
      <c r="G259" s="2"/>
      <c r="H259" s="2"/>
      <c r="I259" s="2"/>
      <c r="J259" s="2"/>
      <c r="K259" s="2"/>
    </row>
    <row r="260" spans="2:11">
      <c r="B260" s="2"/>
      <c r="C260" s="2"/>
      <c r="D260" s="2"/>
      <c r="E260" s="2"/>
      <c r="F260" s="2"/>
      <c r="G260" s="2"/>
      <c r="H260" s="2"/>
      <c r="I260" s="2"/>
      <c r="J260" s="2"/>
      <c r="K260" s="2"/>
    </row>
    <row r="261" spans="2:11">
      <c r="B261" s="2"/>
      <c r="C261" s="2"/>
      <c r="D261" s="2"/>
      <c r="E261" s="2"/>
      <c r="F261" s="2"/>
      <c r="G261" s="2"/>
      <c r="H261" s="2"/>
      <c r="I261" s="2"/>
      <c r="J261" s="2"/>
      <c r="K261" s="2"/>
    </row>
    <row r="262" spans="2:11">
      <c r="B262" s="2"/>
      <c r="C262" s="2"/>
      <c r="D262" s="2"/>
      <c r="E262" s="2"/>
      <c r="F262" s="2"/>
      <c r="G262" s="2"/>
      <c r="H262" s="2"/>
      <c r="I262" s="2"/>
      <c r="J262" s="2"/>
      <c r="K262" s="2"/>
    </row>
    <row r="263" spans="2:11">
      <c r="B263" s="2"/>
      <c r="C263" s="2"/>
      <c r="D263" s="2"/>
      <c r="E263" s="2"/>
      <c r="F263" s="2"/>
      <c r="G263" s="2"/>
      <c r="H263" s="2"/>
      <c r="I263" s="2"/>
      <c r="J263" s="2"/>
      <c r="K263" s="2"/>
    </row>
  </sheetData>
  <mergeCells count="68">
    <mergeCell ref="E247:F247"/>
    <mergeCell ref="E248:F248"/>
    <mergeCell ref="E249:F249"/>
    <mergeCell ref="E250:F250"/>
    <mergeCell ref="B125:D125"/>
    <mergeCell ref="E125:F125"/>
    <mergeCell ref="B196:D196"/>
    <mergeCell ref="C250:D250"/>
    <mergeCell ref="E244:F244"/>
    <mergeCell ref="E245:F245"/>
    <mergeCell ref="C247:D247"/>
    <mergeCell ref="C248:D248"/>
    <mergeCell ref="C249:D249"/>
    <mergeCell ref="B216:D218"/>
    <mergeCell ref="F216:K219"/>
    <mergeCell ref="B240:D242"/>
    <mergeCell ref="C244:D244"/>
    <mergeCell ref="C245:D245"/>
    <mergeCell ref="C246:D246"/>
    <mergeCell ref="E246:F246"/>
    <mergeCell ref="B195:D195"/>
    <mergeCell ref="B190:D190"/>
    <mergeCell ref="B191:D191"/>
    <mergeCell ref="B192:D192"/>
    <mergeCell ref="B193:D193"/>
    <mergeCell ref="B194:D194"/>
    <mergeCell ref="B189:D189"/>
    <mergeCell ref="B173:D173"/>
    <mergeCell ref="B174:D174"/>
    <mergeCell ref="B175:D175"/>
    <mergeCell ref="B176:D176"/>
    <mergeCell ref="B177:D177"/>
    <mergeCell ref="B169:C169"/>
    <mergeCell ref="B170:C170"/>
    <mergeCell ref="B171:C171"/>
    <mergeCell ref="B172:D172"/>
    <mergeCell ref="B188:D188"/>
    <mergeCell ref="B133:D133"/>
    <mergeCell ref="E133:F133"/>
    <mergeCell ref="B134:D134"/>
    <mergeCell ref="E134:F134"/>
    <mergeCell ref="B168:C168"/>
    <mergeCell ref="E128:F128"/>
    <mergeCell ref="B129:D129"/>
    <mergeCell ref="E129:F129"/>
    <mergeCell ref="B132:D132"/>
    <mergeCell ref="E132:F132"/>
    <mergeCell ref="B12:F12"/>
    <mergeCell ref="B118:D118"/>
    <mergeCell ref="E118:F118"/>
    <mergeCell ref="B119:D119"/>
    <mergeCell ref="E119:F119"/>
    <mergeCell ref="B254:E254"/>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 ref="B128:D1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D21"/>
  <sheetViews>
    <sheetView zoomScale="80" zoomScaleNormal="80" workbookViewId="0">
      <selection activeCell="C30" sqref="C30"/>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4">
      <c r="C17" s="2"/>
    </row>
    <row r="20" spans="2:4" ht="15" customHeight="1">
      <c r="B20" s="111" t="s">
        <v>195</v>
      </c>
      <c r="C20" s="111"/>
      <c r="D20" s="111"/>
    </row>
    <row r="21" spans="2:4" ht="15" customHeight="1">
      <c r="B21" s="111"/>
      <c r="C21" s="111"/>
      <c r="D21" s="111"/>
    </row>
  </sheetData>
  <mergeCells count="1">
    <mergeCell ref="B20:D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21" sqref="G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139</v>
      </c>
    </row>
    <row r="15" spans="2:7">
      <c r="B15" s="112" t="s">
        <v>140</v>
      </c>
      <c r="C15" s="113" t="s">
        <v>141</v>
      </c>
      <c r="D15" s="113"/>
      <c r="E15" s="113"/>
      <c r="G15" s="44"/>
    </row>
    <row r="16" spans="2:7">
      <c r="B16" s="112"/>
      <c r="C16" s="113" t="s">
        <v>142</v>
      </c>
      <c r="D16" s="113"/>
      <c r="E16" s="45" t="s">
        <v>143</v>
      </c>
      <c r="F16" s="45" t="s">
        <v>144</v>
      </c>
      <c r="G16" s="45" t="s">
        <v>152</v>
      </c>
    </row>
    <row r="17" spans="2:7" ht="26.25" customHeight="1">
      <c r="B17" s="47">
        <v>2016</v>
      </c>
      <c r="C17" s="114" t="s">
        <v>151</v>
      </c>
      <c r="D17" s="114"/>
      <c r="E17" s="115" t="s">
        <v>194</v>
      </c>
      <c r="F17" s="64">
        <v>1</v>
      </c>
      <c r="G17" s="65">
        <v>3500000</v>
      </c>
    </row>
    <row r="18" spans="2:7" ht="26.25" customHeight="1">
      <c r="B18" s="47">
        <v>2015</v>
      </c>
      <c r="C18" s="114"/>
      <c r="D18" s="114"/>
      <c r="E18" s="115"/>
      <c r="F18" s="64" t="s">
        <v>153</v>
      </c>
      <c r="G18" s="64" t="s">
        <v>153</v>
      </c>
    </row>
    <row r="19" spans="2:7" ht="26.25" customHeight="1">
      <c r="B19" s="47">
        <v>2014</v>
      </c>
      <c r="C19" s="114"/>
      <c r="D19" s="114"/>
      <c r="E19" s="115"/>
      <c r="F19" s="64">
        <v>1</v>
      </c>
      <c r="G19" s="65">
        <v>2186087</v>
      </c>
    </row>
    <row r="20" spans="2:7" ht="26.25" customHeight="1">
      <c r="B20" s="47">
        <v>2013</v>
      </c>
      <c r="C20" s="114"/>
      <c r="D20" s="114"/>
      <c r="E20" s="115"/>
      <c r="F20" s="64">
        <v>0.75</v>
      </c>
      <c r="G20" s="65">
        <v>4556290</v>
      </c>
    </row>
    <row r="21" spans="2:7">
      <c r="B21" s="44"/>
      <c r="C21" s="44"/>
      <c r="D21" s="44"/>
      <c r="E21" s="44"/>
      <c r="F21" s="44"/>
      <c r="G21" s="44"/>
    </row>
    <row r="22" spans="2:7">
      <c r="B22" s="44" t="s">
        <v>145</v>
      </c>
      <c r="C22" s="46"/>
      <c r="D22" s="46"/>
      <c r="E22" s="44"/>
      <c r="F22" s="44"/>
      <c r="G22" s="44"/>
    </row>
    <row r="23" spans="2:7">
      <c r="B23" s="44" t="s">
        <v>146</v>
      </c>
      <c r="C23" s="44"/>
      <c r="D23" s="44"/>
      <c r="E23" s="44"/>
      <c r="F23" s="44"/>
      <c r="G23" s="44"/>
    </row>
    <row r="24" spans="2:7">
      <c r="B24" s="44" t="s">
        <v>147</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2020-07-23T16:18:07Z</dcterms:modified>
</cp:coreProperties>
</file>