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Medicina Veterinaria y Zootecnia\"/>
    </mc:Choice>
  </mc:AlternateContent>
  <xr:revisionPtr revIDLastSave="0" documentId="13_ncr:1_{75F6EB98-10F9-4771-8195-73A3EFB1D11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12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7" i="7" l="1"/>
  <c r="E274" i="7"/>
  <c r="D278" i="7"/>
  <c r="D170" i="7"/>
  <c r="E170" i="7"/>
  <c r="F170" i="7"/>
  <c r="G170" i="7"/>
  <c r="H168" i="7" l="1"/>
  <c r="H169" i="7"/>
  <c r="H167" i="7"/>
  <c r="H155" i="7"/>
  <c r="H154" i="7"/>
  <c r="E275" i="7" l="1"/>
  <c r="H256" i="7"/>
  <c r="H257" i="7"/>
  <c r="H258" i="7"/>
  <c r="H259" i="7"/>
  <c r="H255" i="7"/>
  <c r="E260" i="7"/>
  <c r="E267" i="7" s="1"/>
  <c r="F260" i="7"/>
  <c r="F265" i="7" s="1"/>
  <c r="G260" i="7"/>
  <c r="G265" i="7" s="1"/>
  <c r="D260" i="7"/>
  <c r="D266" i="7" s="1"/>
  <c r="G244" i="7"/>
  <c r="E240" i="7"/>
  <c r="E243" i="7" s="1"/>
  <c r="F240" i="7"/>
  <c r="F243" i="7" s="1"/>
  <c r="G240" i="7"/>
  <c r="G243" i="7" s="1"/>
  <c r="D240" i="7"/>
  <c r="D244" i="7" s="1"/>
  <c r="H238" i="7"/>
  <c r="H239" i="7"/>
  <c r="H237" i="7"/>
  <c r="G218" i="7"/>
  <c r="G217" i="7"/>
  <c r="G219" i="7"/>
  <c r="G216" i="7"/>
  <c r="E220" i="7"/>
  <c r="E224" i="7" s="1"/>
  <c r="F220" i="7"/>
  <c r="F224" i="7" s="1"/>
  <c r="D220" i="7"/>
  <c r="D227" i="7" s="1"/>
  <c r="F209" i="7"/>
  <c r="E205" i="7"/>
  <c r="E209" i="7" s="1"/>
  <c r="F205" i="7"/>
  <c r="F208" i="7" s="1"/>
  <c r="D205" i="7"/>
  <c r="D209" i="7" s="1"/>
  <c r="E188" i="7"/>
  <c r="E193" i="7" s="1"/>
  <c r="F188" i="7"/>
  <c r="F195" i="7" s="1"/>
  <c r="G188" i="7"/>
  <c r="G194" i="7" s="1"/>
  <c r="D188" i="7"/>
  <c r="D195" i="7" s="1"/>
  <c r="E175" i="7"/>
  <c r="F174" i="7"/>
  <c r="G176" i="7"/>
  <c r="H170" i="7"/>
  <c r="H175" i="7" s="1"/>
  <c r="D176" i="7"/>
  <c r="F267" i="7" l="1"/>
  <c r="F264" i="7"/>
  <c r="G195" i="7"/>
  <c r="E276" i="7"/>
  <c r="H260" i="7"/>
  <c r="H266" i="7" s="1"/>
  <c r="F266" i="7"/>
  <c r="E266" i="7"/>
  <c r="F263" i="7"/>
  <c r="G263" i="7"/>
  <c r="G264" i="7"/>
  <c r="G245" i="7"/>
  <c r="F245" i="7"/>
  <c r="D225" i="7"/>
  <c r="D224" i="7"/>
  <c r="D226" i="7"/>
  <c r="D208" i="7"/>
  <c r="D194" i="7"/>
  <c r="F193" i="7"/>
  <c r="G193" i="7"/>
  <c r="G191" i="7"/>
  <c r="G192" i="7"/>
  <c r="F194" i="7"/>
  <c r="F191" i="7"/>
  <c r="G196" i="7"/>
  <c r="G175" i="7"/>
  <c r="E192" i="7"/>
  <c r="D265" i="7"/>
  <c r="D191" i="7"/>
  <c r="E195" i="7"/>
  <c r="E226" i="7"/>
  <c r="H240" i="7"/>
  <c r="H243" i="7" s="1"/>
  <c r="D243" i="7"/>
  <c r="E245" i="7"/>
  <c r="F244" i="7"/>
  <c r="D263" i="7"/>
  <c r="D264" i="7"/>
  <c r="E265" i="7"/>
  <c r="G267" i="7"/>
  <c r="D196" i="7"/>
  <c r="D193" i="7"/>
  <c r="E194" i="7"/>
  <c r="F196" i="7"/>
  <c r="F192" i="7"/>
  <c r="E208" i="7"/>
  <c r="D245" i="7"/>
  <c r="E244" i="7"/>
  <c r="D267" i="7"/>
  <c r="E263" i="7"/>
  <c r="E264" i="7"/>
  <c r="G266" i="7"/>
  <c r="E196" i="7"/>
  <c r="D192" i="7"/>
  <c r="F176" i="7"/>
  <c r="E191" i="7"/>
  <c r="F227" i="7"/>
  <c r="E227" i="7"/>
  <c r="G220" i="7"/>
  <c r="G224" i="7" s="1"/>
  <c r="F226" i="7"/>
  <c r="E225" i="7"/>
  <c r="F225" i="7"/>
  <c r="E174" i="7"/>
  <c r="D174" i="7"/>
  <c r="E176" i="7"/>
  <c r="F175" i="7"/>
  <c r="H174" i="7"/>
  <c r="D175" i="7"/>
  <c r="G174" i="7"/>
  <c r="H176" i="7"/>
  <c r="E156" i="7"/>
  <c r="E160" i="7" s="1"/>
  <c r="F156" i="7"/>
  <c r="F160" i="7" s="1"/>
  <c r="G156" i="7"/>
  <c r="G160" i="7" s="1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G65" i="7" s="1"/>
  <c r="D61" i="7"/>
  <c r="D66" i="7" s="1"/>
  <c r="E49" i="7"/>
  <c r="E53" i="7" s="1"/>
  <c r="F49" i="7"/>
  <c r="F53" i="7" s="1"/>
  <c r="G49" i="7"/>
  <c r="G53" i="7" s="1"/>
  <c r="D49" i="7"/>
  <c r="D53" i="7" s="1"/>
  <c r="H267" i="7" l="1"/>
  <c r="H263" i="7"/>
  <c r="H265" i="7"/>
  <c r="H264" i="7"/>
  <c r="G226" i="7"/>
  <c r="G225" i="7"/>
  <c r="D142" i="7"/>
  <c r="H244" i="7"/>
  <c r="H49" i="7"/>
  <c r="H52" i="7" s="1"/>
  <c r="D141" i="7"/>
  <c r="H245" i="7"/>
  <c r="G227" i="7"/>
  <c r="D96" i="7"/>
  <c r="E70" i="7"/>
  <c r="E159" i="7"/>
  <c r="H98" i="7"/>
  <c r="F96" i="7"/>
  <c r="G159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G52" i="7"/>
  <c r="E64" i="7"/>
  <c r="G64" i="7"/>
  <c r="E52" i="7"/>
  <c r="E66" i="7"/>
  <c r="G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<sst xmlns="http://schemas.openxmlformats.org/spreadsheetml/2006/main" count="1151" uniqueCount="330">
  <si>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</si>
  <si>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</si>
  <si>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</si>
  <si>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</si>
  <si>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</si>
  <si>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</si>
  <si>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</si>
  <si>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</si>
  <si>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</si>
  <si>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</si>
  <si>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</si>
  <si>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</si>
  <si>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</si>
  <si>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</si>
  <si>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</si>
  <si>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</si>
  <si>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</si>
  <si>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</si>
  <si>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</si>
  <si>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</si>
  <si>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</si>
  <si>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</si>
  <si>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</si>
  <si>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</si>
  <si>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</si>
  <si>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</si>
  <si>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</si>
  <si>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</si>
  <si>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</si>
  <si>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</si>
  <si>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</si>
  <si>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</si>
  <si>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</si>
  <si>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</si>
  <si>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</si>
  <si>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</si>
  <si>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</si>
  <si>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</si>
  <si>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</si>
  <si>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</si>
  <si>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</si>
  <si>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</si>
  <si>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</si>
  <si>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</si>
  <si>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</si>
  <si>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</si>
  <si>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</si>
  <si>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</si>
  <si>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</si>
  <si>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</si>
  <si>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</si>
  <si>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</si>
  <si>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</si>
  <si>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</si>
  <si>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</si>
  <si>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</si>
  <si>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</si>
  <si>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</si>
  <si>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</si>
  <si>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</si>
  <si>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</si>
  <si>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</si>
  <si>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</si>
  <si>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</si>
  <si>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</si>
  <si>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</si>
  <si>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</si>
  <si>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</si>
  <si>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</si>
  <si>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</si>
  <si>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</si>
  <si>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</si>
  <si>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</si>
  <si>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</si>
  <si>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</si>
  <si>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</si>
  <si>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</si>
  <si>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</si>
  <si>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</si>
  <si>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</si>
  <si>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</si>
  <si>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</si>
  <si>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</si>
  <si>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</si>
  <si>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</si>
  <si>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</si>
  <si>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</si>
  <si>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</si>
  <si>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</si>
  <si>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</si>
  <si>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</si>
  <si>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</si>
  <si>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</si>
  <si>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</si>
  <si>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</si>
  <si>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</si>
  <si>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</si>
  <si>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</si>
  <si>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</si>
  <si>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</si>
  <si>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</si>
  <si>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</si>
  <si>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</si>
  <si>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</si>
  <si>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</si>
  <si>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</si>
  <si>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</si>
  <si>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</si>
  <si>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</si>
  <si>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</si>
  <si>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</si>
  <si>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</si>
  <si>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</si>
  <si>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</si>
  <si>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</si>
  <si>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</si>
  <si>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</si>
  <si>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</si>
  <si>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</si>
  <si>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</si>
  <si>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</si>
  <si>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</si>
  <si>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</si>
  <si>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</si>
  <si>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</si>
  <si>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</si>
  <si>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</si>
  <si>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</si>
  <si>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</si>
  <si>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</si>
  <si>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</si>
  <si>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</si>
  <si>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</si>
  <si>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</si>
  <si>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</si>
  <si>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</si>
  <si>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</si>
  <si>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</si>
  <si>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</si>
  <si>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</si>
  <si>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</si>
  <si>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</si>
  <si>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</si>
  <si>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</si>
  <si>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</si>
  <si>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</si>
  <si>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</si>
  <si>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</si>
  <si>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</si>
  <si>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</si>
  <si>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</si>
  <si>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</si>
  <si>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</si>
  <si>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</si>
  <si>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</si>
  <si>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</si>
  <si>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</si>
  <si>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</si>
  <si>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</si>
  <si>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</si>
  <si>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</si>
  <si>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</si>
  <si>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</si>
  <si>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</si>
  <si>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</si>
  <si>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</si>
  <si>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</si>
  <si>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</si>
  <si>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</si>
  <si>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</si>
  <si>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</si>
  <si>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</si>
  <si>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</si>
  <si>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</si>
  <si>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</si>
  <si>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</si>
  <si>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</si>
  <si>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</si>
  <si>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</si>
  <si>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</si>
  <si>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</si>
  <si>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</si>
  <si>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</si>
  <si>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</si>
  <si>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</si>
  <si>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</si>
  <si>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</si>
  <si>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</si>
  <si>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</si>
  <si>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</si>
  <si>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</si>
  <si>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</si>
  <si>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</si>
  <si>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</si>
  <si>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</si>
  <si>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</si>
  <si>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</si>
  <si>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</si>
  <si>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</si>
  <si>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</si>
  <si>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</si>
  <si>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</si>
  <si>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</si>
  <si>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</si>
  <si>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</si>
  <si>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</si>
  <si>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</si>
  <si>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</si>
  <si>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</si>
  <si>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</si>
  <si>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</si>
  <si>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</si>
  <si>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</si>
  <si>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</si>
  <si>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</si>
  <si>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</si>
  <si>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</si>
  <si>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</si>
  <si>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</si>
  <si>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</si>
  <si>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</si>
  <si>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</si>
  <si>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</si>
  <si>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</si>
  <si>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</si>
  <si>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</si>
  <si>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</si>
  <si>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</si>
  <si>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</si>
  <si>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</si>
  <si>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</si>
  <si>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</si>
  <si>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</si>
  <si>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</si>
  <si>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</si>
  <si>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</si>
  <si>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</si>
  <si>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</si>
  <si>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</si>
  <si>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</si>
  <si>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</si>
  <si>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</si>
  <si>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</si>
  <si>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</si>
  <si>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</si>
  <si>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</si>
  <si>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</si>
  <si>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</si>
  <si>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</si>
  <si>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</si>
  <si>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</si>
  <si>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</si>
  <si>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</si>
  <si>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</si>
  <si>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</si>
  <si>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</si>
  <si>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</si>
  <si>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</si>
  <si>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</si>
  <si>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</si>
  <si>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</si>
  <si>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</si>
  <si>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</si>
  <si>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</si>
  <si>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</si>
  <si>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</si>
  <si>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</si>
  <si>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</si>
  <si>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</si>
  <si>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</si>
  <si>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</si>
  <si>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</si>
  <si>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</si>
  <si>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</si>
  <si>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</si>
  <si>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</si>
  <si>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</si>
  <si>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</si>
  <si>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</si>
  <si>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</si>
  <si>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</si>
  <si>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</si>
  <si>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</si>
  <si>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</si>
  <si>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</si>
  <si>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</si>
  <si>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</si>
  <si>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</si>
  <si>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</si>
  <si>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</si>
  <si>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</si>
  <si>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</si>
  <si>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</si>
  <si>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</si>
  <si>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</si>
  <si>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</si>
  <si>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</si>
  <si>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</si>
  <si>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</si>
  <si>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</si>
  <si>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</si>
  <si>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</si>
  <si>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</si>
  <si>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</si>
  <si>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</si>
  <si>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</si>
  <si>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</si>
  <si>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</si>
  <si>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</si>
  <si>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</si>
  <si>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</si>
  <si>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</si>
  <si>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</si>
  <si>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Total encuestas: 243</t>
  </si>
  <si>
    <t>Total graduados: 264</t>
  </si>
  <si>
    <t>Medicina Veterinaria y Zootecnia</t>
  </si>
  <si>
    <t>Total encuestas 2020: 180</t>
  </si>
  <si>
    <t>Total graduados: 333</t>
  </si>
  <si>
    <t>Universidad Tecnológica de Pereira</t>
  </si>
  <si>
    <t>Carrera 27 N° 10 - 02. Los Álamos</t>
  </si>
  <si>
    <t>(57) (6) 3137300</t>
  </si>
  <si>
    <t>www.utp.edu.co</t>
  </si>
  <si>
    <t>Pereira</t>
  </si>
  <si>
    <t xml:space="preserve">Educación </t>
  </si>
  <si>
    <t>Pública</t>
  </si>
  <si>
    <t>PORQUE HAN DEMOSTRADO SE QUE SE 
PUEDEN DESEMPEÑAR EN LOS CARGOS QUE EJERCEN ACTUALMENTE CON IDONEIDAD Y RESPONSABILIDAD</t>
  </si>
  <si>
    <t>LOS EGRESADOS DEBEN SER SOMETIDOS A 
PROGRAMAS DE EDUCACIÓN CONTINUADA PARA QUE SUS CONOCIMIENTOS SE AFIANCEN Y SE ACTUALICEN DIA A DIA</t>
  </si>
  <si>
    <t>LAS REFERENTES A LA ATENCION CORRECTA CON LAS PERSONAS (PACIENTES)</t>
  </si>
  <si>
    <t>Total encuestas 2019: 12</t>
  </si>
  <si>
    <t>Nivel de seguimiento: 57,7%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</si>
</sst>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0" fontId="0" fillId="7" borderId="15" xfId="0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7" borderId="1" xfId="0" applyFill="1" applyBorder="1" applyAlignment="1">
      <alignment horizontal="center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84-4B5C-B5B6-5DD1F22CE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118232"/>
        <c:axId val="440009000"/>
      </c:barChart>
      <c:catAx>
        <c:axId val="439118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009000"/>
        <c:crosses val="autoZero"/>
        <c:auto val="1"/>
        <c:lblAlgn val="ctr"/>
        <c:lblOffset val="100"/>
        <c:noMultiLvlLbl val="0"/>
      </c:catAx>
      <c:valAx>
        <c:axId val="440009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911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0.4405940594059406</c:v>
              </c:pt>
              <c:pt idx="1">
                <c:v>0.26732673267326734</c:v>
              </c:pt>
              <c:pt idx="2">
                <c:v>4.4554455445544552E-2</c:v>
              </c:pt>
              <c:pt idx="3">
                <c:v>9.9009900990099011E-3</c:v>
              </c:pt>
              <c:pt idx="4">
                <c:v>0</c:v>
              </c:pt>
              <c:pt idx="5">
                <c:v>7.4257425742574254E-2</c:v>
              </c:pt>
              <c:pt idx="6">
                <c:v>0</c:v>
              </c:pt>
              <c:pt idx="7">
                <c:v>9.9009900990099011E-3</c:v>
              </c:pt>
              <c:pt idx="8">
                <c:v>3.4653465346534656E-2</c:v>
              </c:pt>
            </c:numLit>
          </c:val>
          <c:extLst>
            <c:ext xmlns:c16="http://schemas.microsoft.com/office/drawing/2014/chart" uri="{C3380CC4-5D6E-409C-BE32-E72D297353CC}">
              <c16:uniqueId val="{00000000-F85B-4454-970F-32956EA5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94440"/>
        <c:axId val="439799184"/>
      </c:barChart>
      <c:catAx>
        <c:axId val="43999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9799184"/>
        <c:crosses val="autoZero"/>
        <c:auto val="1"/>
        <c:lblAlgn val="ctr"/>
        <c:lblOffset val="100"/>
        <c:noMultiLvlLbl val="0"/>
      </c:catAx>
      <c:valAx>
        <c:axId val="439799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999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99-4A84-B9E1-61A144A17032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99-4A84-B9E1-61A144A17032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99-4A84-B9E1-61A144A17032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499-4A84-B9E1-61A144A17032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499-4A84-B9E1-61A144A1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06456"/>
        <c:axId val="439906840"/>
      </c:barChart>
      <c:catAx>
        <c:axId val="43990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9906840"/>
        <c:crosses val="autoZero"/>
        <c:auto val="1"/>
        <c:lblAlgn val="ctr"/>
        <c:lblOffset val="100"/>
        <c:noMultiLvlLbl val="0"/>
      </c:catAx>
      <c:valAx>
        <c:axId val="439906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9906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52-4E7C-81DD-5AEC38B43C58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52-4E7C-81DD-5AEC38B43C58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E52-4E7C-81DD-5AEC38B4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08240"/>
        <c:axId val="231908632"/>
      </c:barChart>
      <c:catAx>
        <c:axId val="231908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1908632"/>
        <c:crosses val="autoZero"/>
        <c:auto val="1"/>
        <c:lblAlgn val="ctr"/>
        <c:lblOffset val="100"/>
        <c:noMultiLvlLbl val="0"/>
      </c:catAx>
      <c:valAx>
        <c:axId val="231908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190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2D-4269-815C-911158A39B40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4.329004329004329E-3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2D-4269-815C-911158A39B40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4.329004329004329E-3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62D-4269-815C-911158A39B40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62D-4269-815C-911158A39B40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62D-4269-815C-911158A39B40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4.329004329004329E-3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62D-4269-815C-911158A39B40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62D-4269-815C-911158A39B40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2.5974025974025976E-2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62D-4269-815C-911158A3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58400"/>
        <c:axId val="439958792"/>
      </c:barChart>
      <c:catAx>
        <c:axId val="439958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9958792"/>
        <c:crosses val="autoZero"/>
        <c:auto val="1"/>
        <c:lblAlgn val="ctr"/>
        <c:lblOffset val="100"/>
        <c:noMultiLvlLbl val="0"/>
      </c:catAx>
      <c:valAx>
        <c:axId val="439958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995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8E-481C-8AD0-AFE60F87DC4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8E-481C-8AD0-AFE60F87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07848"/>
        <c:axId val="231907456"/>
      </c:barChart>
      <c:catAx>
        <c:axId val="231907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1907456"/>
        <c:crosses val="autoZero"/>
        <c:auto val="1"/>
        <c:lblAlgn val="ctr"/>
        <c:lblOffset val="100"/>
        <c:noMultiLvlLbl val="0"/>
      </c:catAx>
      <c:valAx>
        <c:axId val="231907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1907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94-4598-8A5D-75EF1BCDA92F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4-4598-8A5D-75EF1BCDA92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4-4598-8A5D-75EF1BCDA92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4-4598-8A5D-75EF1BCDA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694-4598-8A5D-75EF1BCD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9958008"/>
        <c:axId val="439959576"/>
      </c:barChart>
      <c:catAx>
        <c:axId val="439958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9959576"/>
        <c:crosses val="autoZero"/>
        <c:auto val="1"/>
        <c:lblAlgn val="ctr"/>
        <c:lblOffset val="100"/>
        <c:noMultiLvlLbl val="0"/>
      </c:catAx>
      <c:valAx>
        <c:axId val="439959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9958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4E-4FA1-85D5-57EC16A3D05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4E-4FA1-85D5-57EC16A3D05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4E-4FA1-85D5-57EC16A3D05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E-4FA1-85D5-57EC16A3D05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4E-4FA1-85D5-57EC16A3D05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E-4FA1-85D5-57EC16A3D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4E-4FA1-85D5-57EC16A3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960360"/>
        <c:axId val="439960752"/>
      </c:barChart>
      <c:catAx>
        <c:axId val="439960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9960752"/>
        <c:crosses val="autoZero"/>
        <c:auto val="1"/>
        <c:lblAlgn val="ctr"/>
        <c:lblOffset val="100"/>
        <c:noMultiLvlLbl val="0"/>
      </c:catAx>
      <c:valAx>
        <c:axId val="439960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99603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3F-42AA-B517-A28076881BC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3F-42AA-B517-A28076881B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961536"/>
        <c:axId val="231906672"/>
      </c:barChart>
      <c:catAx>
        <c:axId val="4399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31906672"/>
        <c:crosses val="autoZero"/>
        <c:auto val="1"/>
        <c:lblAlgn val="ctr"/>
        <c:lblOffset val="100"/>
        <c:noMultiLvlLbl val="0"/>
      </c:catAx>
      <c:valAx>
        <c:axId val="231906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99615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74-4D74-B2ED-D614CDCA671F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74-4D74-B2ED-D614CDCA671F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74-4D74-B2ED-D614CDCA671F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174-4D74-B2ED-D614CDCA671F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174-4D74-B2ED-D614CDCA671F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174-4D74-B2ED-D614CDCA671F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174-4D74-B2ED-D614CDCA67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0414272"/>
        <c:axId val="440414664"/>
      </c:barChart>
      <c:catAx>
        <c:axId val="44041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414664"/>
        <c:crosses val="autoZero"/>
        <c:auto val="1"/>
        <c:lblAlgn val="ctr"/>
        <c:lblOffset val="100"/>
        <c:noMultiLvlLbl val="0"/>
      </c:catAx>
      <c:valAx>
        <c:axId val="440414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41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0.90476190476190477</c:v>
              </c:pt>
              <c:pt idx="1">
                <c:v>0.16666666666666666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D4-49D3-A060-92B199A399D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5.627705627705628E-2</c:v>
              </c:pt>
              <c:pt idx="1">
                <c:v>0.16666666666666666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8D4-49D3-A060-92B199A3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415448"/>
        <c:axId val="440415840"/>
      </c:barChart>
      <c:catAx>
        <c:axId val="440415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0415840"/>
        <c:crosses val="autoZero"/>
        <c:auto val="1"/>
        <c:lblAlgn val="ctr"/>
        <c:lblOffset val="100"/>
        <c:noMultiLvlLbl val="0"/>
      </c:catAx>
      <c:valAx>
        <c:axId val="4404158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04154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4CDB-4CA7-90D8-65A9790301A4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B-4CA7-90D8-65A9790301A4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B-4CA7-90D8-65A979030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0.86831275720164613</c:v>
              </c:pt>
              <c:pt idx="1">
                <c:v>6.1728395061728392E-2</c:v>
              </c:pt>
            </c:numLit>
          </c:val>
          <c:extLst>
            <c:ext xmlns:c16="http://schemas.microsoft.com/office/drawing/2014/chart" uri="{C3380CC4-5D6E-409C-BE32-E72D297353CC}">
              <c16:uniqueId val="{00000003-4CDB-4CA7-90D8-65A97903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B6E-47E9-BE3C-EA74AE485E94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6B6E-47E9-BE3C-EA74AE485E94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B6E-47E9-BE3C-EA74AE485E94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6E-47E9-BE3C-EA74AE485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0.47325102880658437</c:v>
              </c:pt>
              <c:pt idx="1">
                <c:v>0.52674897119341568</c:v>
              </c:pt>
            </c:numLit>
          </c:val>
          <c:extLst>
            <c:ext xmlns:c16="http://schemas.microsoft.com/office/drawing/2014/chart" uri="{C3380CC4-5D6E-409C-BE32-E72D297353CC}">
              <c16:uniqueId val="{00000004-6B6E-47E9-BE3C-EA74AE48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411E-4B1C-A018-5A79F8CBC7A3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E-4B1C-A018-5A79F8CBC7A3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E-4B1C-A018-5A79F8CBC7A3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E-4B1C-A018-5A79F8CBC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0.67078189300411528</c:v>
              </c:pt>
              <c:pt idx="1">
                <c:v>4.9382716049382713E-2</c:v>
              </c:pt>
              <c:pt idx="2">
                <c:v>0.27983539094650206</c:v>
              </c:pt>
            </c:numLit>
          </c:val>
          <c:extLst>
            <c:ext xmlns:c16="http://schemas.microsoft.com/office/drawing/2014/chart" uri="{C3380CC4-5D6E-409C-BE32-E72D297353CC}">
              <c16:uniqueId val="{00000004-411E-4B1C-A018-5A79F8CB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5-4311-855C-3B93433CFAB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45-4311-855C-3B93433CFAB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645-4311-855C-3B93433CF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0.7558139534883721</c:v>
              </c:pt>
              <c:pt idx="1">
                <c:v>0.16279069767441862</c:v>
              </c:pt>
              <c:pt idx="2">
                <c:v>8.1395348837209308E-2</c:v>
              </c:pt>
            </c:numLit>
          </c:val>
          <c:extLst>
            <c:ext xmlns:c16="http://schemas.microsoft.com/office/drawing/2014/chart" uri="{C3380CC4-5D6E-409C-BE32-E72D297353CC}">
              <c16:uniqueId val="{00000003-5645-4311-855C-3B93433C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0.33139534883720928</c:v>
              </c:pt>
              <c:pt idx="1">
                <c:v>0.58720930232558144</c:v>
              </c:pt>
              <c:pt idx="2">
                <c:v>5.8139534883720929E-2</c:v>
              </c:pt>
              <c:pt idx="3">
                <c:v>1.7441860465116279E-2</c:v>
              </c:pt>
              <c:pt idx="4">
                <c:v>5.8139534883720929E-3</c:v>
              </c:pt>
            </c:numLit>
          </c:val>
          <c:extLst>
            <c:ext xmlns:c16="http://schemas.microsoft.com/office/drawing/2014/chart" uri="{C3380CC4-5D6E-409C-BE32-E72D297353CC}">
              <c16:uniqueId val="{00000000-8B75-428D-A05D-22EDB28F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53272"/>
        <c:axId val="440753664"/>
      </c:barChart>
      <c:catAx>
        <c:axId val="440753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0753664"/>
        <c:crosses val="autoZero"/>
        <c:auto val="1"/>
        <c:lblAlgn val="ctr"/>
        <c:lblOffset val="100"/>
        <c:noMultiLvlLbl val="0"/>
      </c:catAx>
      <c:valAx>
        <c:axId val="440753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753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0.16477272727272727</c:v>
              </c:pt>
              <c:pt idx="1">
                <c:v>0.22159090909090909</c:v>
              </c:pt>
              <c:pt idx="2">
                <c:v>0.32758620689655171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697E-44CC-8426-EE629DD8764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0.65909090909090906</c:v>
              </c:pt>
              <c:pt idx="1">
                <c:v>0.59090909090909094</c:v>
              </c:pt>
              <c:pt idx="2">
                <c:v>0.60344827586206895</c:v>
              </c:pt>
              <c:pt idx="3">
                <c:v>0.65142857142857147</c:v>
              </c:pt>
            </c:numLit>
          </c:val>
          <c:extLst>
            <c:ext xmlns:c16="http://schemas.microsoft.com/office/drawing/2014/chart" uri="{C3380CC4-5D6E-409C-BE32-E72D297353CC}">
              <c16:uniqueId val="{00000001-697E-44CC-8426-EE629DD8764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0.17613636363636365</c:v>
              </c:pt>
              <c:pt idx="1">
                <c:v>0.1875</c:v>
              </c:pt>
              <c:pt idx="2">
                <c:v>6.8965517241379309E-2</c:v>
              </c:pt>
              <c:pt idx="3">
                <c:v>0.14857142857142858</c:v>
              </c:pt>
            </c:numLit>
          </c:val>
          <c:extLst>
            <c:ext xmlns:c16="http://schemas.microsoft.com/office/drawing/2014/chart" uri="{C3380CC4-5D6E-409C-BE32-E72D297353CC}">
              <c16:uniqueId val="{00000002-697E-44CC-8426-EE629DD87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754448"/>
        <c:axId val="440754840"/>
      </c:barChart>
      <c:catAx>
        <c:axId val="440754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754840"/>
        <c:crosses val="autoZero"/>
        <c:auto val="1"/>
        <c:lblAlgn val="ctr"/>
        <c:lblOffset val="100"/>
        <c:noMultiLvlLbl val="0"/>
      </c:catAx>
      <c:valAx>
        <c:axId val="4407548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0754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0.14864864864864866</c:v>
              </c:pt>
              <c:pt idx="1">
                <c:v>0.19736842105263158</c:v>
              </c:pt>
              <c:pt idx="2">
                <c:v>0.22666666666666666</c:v>
              </c:pt>
              <c:pt idx="3">
                <c:v>0.15189873417721519</c:v>
              </c:pt>
            </c:numLit>
          </c:val>
          <c:extLst>
            <c:ext xmlns:c16="http://schemas.microsoft.com/office/drawing/2014/chart" uri="{C3380CC4-5D6E-409C-BE32-E72D297353CC}">
              <c16:uniqueId val="{00000000-1C94-4258-A9EF-F548A69E57C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0.54054054054054057</c:v>
              </c:pt>
              <c:pt idx="1">
                <c:v>0.52631578947368418</c:v>
              </c:pt>
              <c:pt idx="2">
                <c:v>0.58666666666666667</c:v>
              </c:pt>
              <c:pt idx="3">
                <c:v>0.60759493670886078</c:v>
              </c:pt>
            </c:numLit>
          </c:val>
          <c:extLst>
            <c:ext xmlns:c16="http://schemas.microsoft.com/office/drawing/2014/chart" uri="{C3380CC4-5D6E-409C-BE32-E72D297353CC}">
              <c16:uniqueId val="{00000001-1C94-4258-A9EF-F548A69E57C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0.3108108108108108</c:v>
              </c:pt>
              <c:pt idx="1">
                <c:v>0.27631578947368424</c:v>
              </c:pt>
              <c:pt idx="2">
                <c:v>0.18666666666666668</c:v>
              </c:pt>
              <c:pt idx="3">
                <c:v>0.24050632911392406</c:v>
              </c:pt>
            </c:numLit>
          </c:val>
          <c:extLst>
            <c:ext xmlns:c16="http://schemas.microsoft.com/office/drawing/2014/chart" uri="{C3380CC4-5D6E-409C-BE32-E72D297353CC}">
              <c16:uniqueId val="{00000002-1C94-4258-A9EF-F548A69E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755624"/>
        <c:axId val="440756016"/>
      </c:barChart>
      <c:catAx>
        <c:axId val="440755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756016"/>
        <c:crosses val="autoZero"/>
        <c:auto val="1"/>
        <c:lblAlgn val="ctr"/>
        <c:lblOffset val="100"/>
        <c:noMultiLvlLbl val="0"/>
      </c:catAx>
      <c:valAx>
        <c:axId val="4407560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0755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0.26337448559670784</c:v>
              </c:pt>
              <c:pt idx="1">
                <c:v>0.13580246913580246</c:v>
              </c:pt>
              <c:pt idx="2">
                <c:v>3.292181069958848E-2</c:v>
              </c:pt>
              <c:pt idx="3">
                <c:v>4.11522633744856E-3</c:v>
              </c:pt>
              <c:pt idx="4">
                <c:v>8.23045267489712E-3</c:v>
              </c:pt>
            </c:numLit>
          </c:val>
          <c:extLst>
            <c:ext xmlns:c16="http://schemas.microsoft.com/office/drawing/2014/chart" uri="{C3380CC4-5D6E-409C-BE32-E72D297353CC}">
              <c16:uniqueId val="{00000000-98A0-42FC-85E8-CC869D99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67640"/>
        <c:axId val="441168032"/>
      </c:barChart>
      <c:catAx>
        <c:axId val="441167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168032"/>
        <c:crosses val="autoZero"/>
        <c:auto val="1"/>
        <c:lblAlgn val="ctr"/>
        <c:lblOffset val="100"/>
        <c:noMultiLvlLbl val="0"/>
      </c:catAx>
      <c:valAx>
        <c:axId val="441168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167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0.15226337448559671</c:v>
              </c:pt>
              <c:pt idx="1">
                <c:v>0.30041152263374488</c:v>
              </c:pt>
              <c:pt idx="2">
                <c:v>0.17695473251028807</c:v>
              </c:pt>
              <c:pt idx="3">
                <c:v>0.1111111111111111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3-4D36-B61A-1CBC425CD0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1168816"/>
        <c:axId val="441169208"/>
      </c:barChart>
      <c:catAx>
        <c:axId val="44116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169208"/>
        <c:crosses val="autoZero"/>
        <c:auto val="1"/>
        <c:lblAlgn val="ctr"/>
        <c:lblOffset val="100"/>
        <c:noMultiLvlLbl val="0"/>
      </c:catAx>
      <c:valAx>
        <c:axId val="441169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16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0.40329218106995884</c:v>
              </c:pt>
              <c:pt idx="1">
                <c:v>0.27983539094650206</c:v>
              </c:pt>
              <c:pt idx="2">
                <c:v>4.9382716049382713E-2</c:v>
              </c:pt>
              <c:pt idx="3">
                <c:v>8.23045267489712E-3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C1-4673-93D0-FE306CE31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69992"/>
        <c:axId val="441170384"/>
      </c:barChart>
      <c:catAx>
        <c:axId val="441169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170384"/>
        <c:crosses val="autoZero"/>
        <c:auto val="1"/>
        <c:lblAlgn val="ctr"/>
        <c:lblOffset val="100"/>
        <c:noMultiLvlLbl val="0"/>
      </c:catAx>
      <c:valAx>
        <c:axId val="441170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16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0.22222222222222221</c:v>
              </c:pt>
              <c:pt idx="1">
                <c:v>0.33333333333333331</c:v>
              </c:pt>
              <c:pt idx="2">
                <c:v>0.11522633744855967</c:v>
              </c:pt>
              <c:pt idx="3">
                <c:v>6.9958847736625515E-2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0E-4C22-9241-96FAE842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71168"/>
        <c:axId val="441626288"/>
      </c:barChart>
      <c:catAx>
        <c:axId val="44117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26288"/>
        <c:crosses val="autoZero"/>
        <c:auto val="1"/>
        <c:lblAlgn val="ctr"/>
        <c:lblOffset val="100"/>
        <c:noMultiLvlLbl val="0"/>
      </c:catAx>
      <c:valAx>
        <c:axId val="441626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171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0.20576131687242799</c:v>
              </c:pt>
              <c:pt idx="1">
                <c:v>0.34567901234567899</c:v>
              </c:pt>
              <c:pt idx="2">
                <c:v>0.12757201646090535</c:v>
              </c:pt>
              <c:pt idx="3">
                <c:v>6.1728395061728392E-2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91-4C57-A6E2-E1EEA4435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27072"/>
        <c:axId val="441627464"/>
      </c:barChart>
      <c:catAx>
        <c:axId val="441627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27464"/>
        <c:crosses val="autoZero"/>
        <c:auto val="1"/>
        <c:lblAlgn val="ctr"/>
        <c:lblOffset val="100"/>
        <c:noMultiLvlLbl val="0"/>
      </c:catAx>
      <c:valAx>
        <c:axId val="441627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27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0.20164609053497942</c:v>
              </c:pt>
              <c:pt idx="1">
                <c:v>0.38683127572016462</c:v>
              </c:pt>
              <c:pt idx="2">
                <c:v>0.11522633744855967</c:v>
              </c:pt>
              <c:pt idx="3">
                <c:v>3.7037037037037035E-2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BD-46F4-8DC8-8855F3B63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28248"/>
        <c:axId val="441628640"/>
      </c:barChart>
      <c:catAx>
        <c:axId val="441628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28640"/>
        <c:crosses val="autoZero"/>
        <c:auto val="1"/>
        <c:lblAlgn val="ctr"/>
        <c:lblOffset val="100"/>
        <c:noMultiLvlLbl val="0"/>
      </c:catAx>
      <c:valAx>
        <c:axId val="441628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2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53-4EE7-BEDA-6B664D5747A0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3-4EE7-BEDA-6B664D574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E53-4EE7-BEDA-6B664D57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15C6-4CF1-9335-80AB01CB6A8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6-4CF1-9335-80AB01CB6A8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6-4CF1-9335-80AB01CB6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0.87445887445887449</c:v>
              </c:pt>
              <c:pt idx="1">
                <c:v>0.12554112554112554</c:v>
              </c:pt>
            </c:numLit>
          </c:val>
          <c:extLst>
            <c:ext xmlns:c16="http://schemas.microsoft.com/office/drawing/2014/chart" uri="{C3380CC4-5D6E-409C-BE32-E72D297353CC}">
              <c16:uniqueId val="{00000003-15C6-4CF1-9335-80AB01CB6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04-41FE-B6CB-0ED7CB3980B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4-41FE-B6CB-0ED7CB3980B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4-41FE-B6CB-0ED7CB3980B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4-41FE-B6CB-0ED7CB3980B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4-41FE-B6CB-0ED7CB3980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04-41FE-B6CB-0ED7CB398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8.3333333333333329E-2</c:v>
              </c:pt>
              <c:pt idx="1">
                <c:v>0</c:v>
              </c:pt>
              <c:pt idx="2">
                <c:v>0.16666666666666666</c:v>
              </c:pt>
              <c:pt idx="3">
                <c:v>8.3333333333333329E-2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804-41FE-B6CB-0ED7CB3980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07-41E3-A4F5-A5A5EBA3E1D1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07-41E3-A4F5-A5A5EBA3E1D1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C07-41E3-A4F5-A5A5EBA3E1D1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C07-41E3-A4F5-A5A5EBA3E1D1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7-41E3-A4F5-A5A5EBA3E1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C07-41E3-A4F5-A5A5EBA3E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13408"/>
        <c:axId val="441913800"/>
      </c:barChart>
      <c:catAx>
        <c:axId val="441913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1913800"/>
        <c:crosses val="autoZero"/>
        <c:auto val="1"/>
        <c:lblAlgn val="ctr"/>
        <c:lblOffset val="100"/>
        <c:noMultiLvlLbl val="0"/>
      </c:catAx>
      <c:valAx>
        <c:axId val="441913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91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29-4A7A-AB28-DC215BF3F04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1.1627906976744186E-2</c:v>
              </c:pt>
              <c:pt idx="1">
                <c:v>0.125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29-4A7A-AB28-DC215BF3F04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0.22093023255813954</c:v>
              </c:pt>
              <c:pt idx="1">
                <c:v>0.375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29-4A7A-AB28-DC215BF3F04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0.53488372093023251</c:v>
              </c:pt>
              <c:pt idx="1">
                <c:v>0.375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429-4A7A-AB28-DC215BF3F04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0.23255813953488372</c:v>
              </c:pt>
              <c:pt idx="1">
                <c:v>0.125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429-4A7A-AB28-DC215BF3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914584"/>
        <c:axId val="441914976"/>
      </c:barChart>
      <c:catAx>
        <c:axId val="441914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914976"/>
        <c:crosses val="autoZero"/>
        <c:auto val="1"/>
        <c:lblAlgn val="ctr"/>
        <c:lblOffset val="100"/>
        <c:noMultiLvlLbl val="0"/>
      </c:catAx>
      <c:valAx>
        <c:axId val="441914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1914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71-43EF-AED9-DC5161C802D5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71-43EF-AED9-DC5161C802D5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1-43EF-AED9-DC5161C802D5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1-43EF-AED9-DC5161C802D5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71-43EF-AED9-DC5161C80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1.6666666666666666E-2</c:v>
              </c:pt>
              <c:pt idx="2">
                <c:v>0.22777777777777777</c:v>
              </c:pt>
              <c:pt idx="3">
                <c:v>0.52777777777777779</c:v>
              </c:pt>
              <c:pt idx="4">
                <c:v>0.22777777777777777</c:v>
              </c:pt>
            </c:numLit>
          </c:val>
          <c:extLst>
            <c:ext xmlns:c16="http://schemas.microsoft.com/office/drawing/2014/chart" uri="{C3380CC4-5D6E-409C-BE32-E72D297353CC}">
              <c16:uniqueId val="{00000005-AF71-43EF-AED9-DC5161C8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0.10465116279069768</c:v>
              </c:pt>
              <c:pt idx="1">
                <c:v>0.11046511627906977</c:v>
              </c:pt>
              <c:pt idx="2">
                <c:v>0</c:v>
              </c:pt>
              <c:pt idx="3">
                <c:v>2.3255813953488372E-2</c:v>
              </c:pt>
              <c:pt idx="4">
                <c:v>1.7441860465116279E-2</c:v>
              </c:pt>
              <c:pt idx="5">
                <c:v>0.16860465116279069</c:v>
              </c:pt>
            </c:numLit>
          </c:val>
          <c:extLst>
            <c:ext xmlns:c16="http://schemas.microsoft.com/office/drawing/2014/chart" uri="{C3380CC4-5D6E-409C-BE32-E72D297353CC}">
              <c16:uniqueId val="{00000000-76B9-430D-8FD5-E73DFA7E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16152"/>
        <c:axId val="441916544"/>
      </c:barChart>
      <c:catAx>
        <c:axId val="44191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916544"/>
        <c:crosses val="autoZero"/>
        <c:auto val="1"/>
        <c:lblAlgn val="ctr"/>
        <c:lblOffset val="100"/>
        <c:noMultiLvlLbl val="0"/>
      </c:catAx>
      <c:valAx>
        <c:axId val="4419165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916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0.12790697674418605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14-43F9-8BA1-6BC28085FBF9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0.38953488372093026</c:v>
              </c:pt>
              <c:pt idx="1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0E14-43F9-8BA1-6BC28085FBF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0.34302325581395349</c:v>
              </c:pt>
              <c:pt idx="1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0E14-43F9-8BA1-6BC28085FBF9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5.8139534883720929E-2</c:v>
              </c:pt>
              <c:pt idx="1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0E14-43F9-8BA1-6BC28085FBF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4-43F9-8BA1-6BC28085FBF9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4-43F9-8BA1-6BC28085F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8.1395348837209308E-2</c:v>
              </c:pt>
              <c:pt idx="1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0E14-43F9-8BA1-6BC28085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277928"/>
        <c:axId val="442278320"/>
      </c:barChart>
      <c:catAx>
        <c:axId val="442277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278320"/>
        <c:crosses val="autoZero"/>
        <c:auto val="1"/>
        <c:lblAlgn val="ctr"/>
        <c:lblOffset val="100"/>
        <c:noMultiLvlLbl val="0"/>
      </c:catAx>
      <c:valAx>
        <c:axId val="442278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277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CD-4BF6-A27A-9C532685C6A1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CD-4BF6-A27A-9C532685C6A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D-4BF6-A27A-9C532685C6A1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D-4BF6-A27A-9C532685C6A1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D-4BF6-A27A-9C532685C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0.12222222222222222</c:v>
              </c:pt>
              <c:pt idx="1">
                <c:v>0.37777777777777777</c:v>
              </c:pt>
              <c:pt idx="2">
                <c:v>0.34444444444444444</c:v>
              </c:pt>
              <c:pt idx="3">
                <c:v>7.2222222222222215E-2</c:v>
              </c:pt>
              <c:pt idx="4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5-5ECD-4BF6-A27A-9C532685C6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28-4A15-BBEA-4C1D5B513B11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28-4A15-BBEA-4C1D5B513B11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28-4A15-BBEA-4C1D5B513B11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8-4A15-BBEA-4C1D5B513B11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8-4A15-BBEA-4C1D5B513B11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8-4A15-BBEA-4C1D5B513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A28-4A15-BBEA-4C1D5B51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279496"/>
        <c:axId val="442279888"/>
      </c:barChart>
      <c:catAx>
        <c:axId val="442279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279888"/>
        <c:crosses val="autoZero"/>
        <c:auto val="1"/>
        <c:lblAlgn val="ctr"/>
        <c:lblOffset val="100"/>
        <c:noMultiLvlLbl val="0"/>
      </c:catAx>
      <c:valAx>
        <c:axId val="442279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279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F-49B4-901C-2C7D75529448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F-49B4-901C-2C7D7552944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F-49B4-901C-2C7D75529448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F-49B4-901C-2C7D75529448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F-49B4-901C-2C7D75529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0.375</c:v>
              </c:pt>
              <c:pt idx="2">
                <c:v>0.625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20F-49B4-901C-2C7D755294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04-4945-96FB-3398E276E18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45-96FB-3398E276E18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45-96FB-3398E276E18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4-4945-96FB-3398E276E18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4-4945-96FB-3398E276E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E04-4945-96FB-3398E276E1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B2-447B-854D-B0D56F992F6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2-447B-854D-B0D56F992F6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2-447B-854D-B0D56F992F6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2-447B-854D-B0D56F992F6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2-447B-854D-B0D56F992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EB2-447B-854D-B0D56F992F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E-4795-9CE3-684C26D243D0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E-4795-9CE3-684C26D243D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E-4795-9CE3-684C26D243D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E-4795-9CE3-684C26D243D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E-4795-9CE3-684C26D24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43E-4795-9CE3-684C26D243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2-468C-9C6F-9240F8F0B29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2-468C-9C6F-9240F8F0B29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2-468C-9C6F-9240F8F0B29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2-468C-9C6F-9240F8F0B29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2-468C-9C6F-9240F8F0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A62-468C-9C6F-9240F8F0B2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BA-4CF0-8247-4EFA49B5CC83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A-4CF0-8247-4EFA49B5CC83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A-4CF0-8247-4EFA49B5CC8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A-4CF0-8247-4EFA49B5CC8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A-4CF0-8247-4EFA49B5C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9BA-4CF0-8247-4EFA49B5CC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B-4FC4-BCE6-57F5644C9530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B-4FC4-BCE6-57F5644C9530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B-4FC4-BCE6-57F5644C953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B-4FC4-BCE6-57F5644C953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B-4FC4-BCE6-57F5644C9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41B-4FC4-BCE6-57F5644C95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75-481E-BFA7-1D6643B572F6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5-481E-BFA7-1D6643B572F6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5-481E-BFA7-1D6643B572F6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5-481E-BFA7-1D6643B572F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5-481E-BFA7-1D6643B57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8.3333333333333329E-2</c:v>
              </c:pt>
              <c:pt idx="1">
                <c:v>0.41666666666666669</c:v>
              </c:pt>
              <c:pt idx="2">
                <c:v>0.16666666666666666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B75-481E-BFA7-1D6643B572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402-91A9-838EC47DE0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402-91A9-838EC47DE0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6D7-4402-91A9-838EC47DE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665096"/>
        <c:axId val="442665488"/>
      </c:barChart>
      <c:catAx>
        <c:axId val="442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665488"/>
        <c:crosses val="autoZero"/>
        <c:auto val="1"/>
        <c:lblAlgn val="ctr"/>
        <c:lblOffset val="100"/>
        <c:noMultiLvlLbl val="0"/>
      </c:catAx>
      <c:valAx>
        <c:axId val="4426654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266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0.91111111111111109</c:v>
              </c:pt>
              <c:pt idx="1">
                <c:v>7.7777777777777779E-2</c:v>
              </c:pt>
              <c:pt idx="2">
                <c:v>5.5555555555555558E-3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8C-4BE5-A843-A22ABCB1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666272"/>
        <c:axId val="442968888"/>
      </c:barChart>
      <c:catAx>
        <c:axId val="4426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968888"/>
        <c:crosses val="autoZero"/>
        <c:auto val="1"/>
        <c:lblAlgn val="ctr"/>
        <c:lblOffset val="100"/>
        <c:noMultiLvlLbl val="0"/>
      </c:catAx>
      <c:valAx>
        <c:axId val="4429688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266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B-4F65-AC08-95363B48D12B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B-4F65-AC08-95363B48D12B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B-4F65-AC08-95363B48D12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B-4F65-AC08-95363B48D12B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B-4F65-AC08-95363B48D1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EB-4F65-AC08-95363B48D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5.5555555555555558E-3</c:v>
              </c:pt>
              <c:pt idx="1">
                <c:v>1.1111111111111112E-2</c:v>
              </c:pt>
              <c:pt idx="2">
                <c:v>0</c:v>
              </c:pt>
              <c:pt idx="3">
                <c:v>0.43888888888888888</c:v>
              </c:pt>
            </c:numLit>
          </c:val>
          <c:extLst>
            <c:ext xmlns:c16="http://schemas.microsoft.com/office/drawing/2014/chart" uri="{C3380CC4-5D6E-409C-BE32-E72D297353CC}">
              <c16:uniqueId val="{00000006-40EB-4F65-AC08-95363B48D1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1-4C8D-9414-A8ED959E7F28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1-4C8D-9414-A8ED959E7F28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1-4C8D-9414-A8ED959E7F28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1-4C8D-9414-A8ED959E7F28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1-4C8D-9414-A8ED959E7F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1-4C8D-9414-A8ED959E7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8.2304526748971193E-2</c:v>
              </c:pt>
              <c:pt idx="1">
                <c:v>0.18518518518518517</c:v>
              </c:pt>
              <c:pt idx="2">
                <c:v>4.11522633744856E-3</c:v>
              </c:pt>
              <c:pt idx="3">
                <c:v>0</c:v>
              </c:pt>
              <c:pt idx="4">
                <c:v>9.4650205761316872E-2</c:v>
              </c:pt>
            </c:numLit>
          </c:val>
          <c:extLst>
            <c:ext xmlns:c16="http://schemas.microsoft.com/office/drawing/2014/chart" uri="{C3380CC4-5D6E-409C-BE32-E72D297353CC}">
              <c16:uniqueId val="{00000006-7DF1-4C8D-9414-A8ED959E7F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F-4A36-87BE-0BC0EFAE9E74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F-4A36-87BE-0BC0EFAE9E74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F-4A36-87BE-0BC0EFAE9E7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F-4A36-87BE-0BC0EFAE9E7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F-4A36-87BE-0BC0EFAE9E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F-4A36-87BE-0BC0EFAE9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3EF-4A36-87BE-0BC0EFAE9E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04-4EFF-A233-1BFB0EC112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04-4EFF-A233-1BFB0EC112D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04-4EFF-A233-1BFB0EC112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04-4EFF-A233-1BFB0EC112D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04-4EFF-A233-1BFB0EC112D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04-4EFF-A233-1BFB0EC112D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04-4EFF-A233-1BFB0EC112D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F04-4EFF-A233-1BFB0EC112D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F04-4EFF-A233-1BFB0EC112D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F04-4EFF-A233-1BFB0EC112D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F04-4EFF-A233-1BFB0EC112D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F04-4EFF-A233-1BFB0EC112D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F04-4EFF-A233-1BFB0EC112D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F04-4EFF-A233-1BFB0EC112D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F04-4EFF-A233-1BFB0EC112D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04-4EFF-A233-1BFB0EC112D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F04-4EFF-A233-1BFB0EC112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F04-4EFF-A233-1BFB0EC1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970848"/>
        <c:axId val="442971240"/>
      </c:barChart>
      <c:catAx>
        <c:axId val="44297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971240"/>
        <c:crosses val="autoZero"/>
        <c:auto val="1"/>
        <c:lblAlgn val="ctr"/>
        <c:lblOffset val="100"/>
        <c:noMultiLvlLbl val="0"/>
      </c:catAx>
      <c:valAx>
        <c:axId val="4429712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29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0F-4534-AE10-FA8B8D0D6916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F-4534-AE10-FA8B8D0D6916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F-4534-AE10-FA8B8D0D691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F-4534-AE10-FA8B8D0D691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0F-4534-AE10-FA8B8D0D69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F-4534-AE10-FA8B8D0D6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8.3333333333333329E-2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40F-4534-AE10-FA8B8D0D69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4-46CE-9514-9744519DE5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14-46CE-9514-9744519DE5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14-46CE-9514-9744519DE5B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14-46CE-9514-9744519DE5B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14-46CE-9514-9744519DE5B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14-46CE-9514-9744519DE5B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14-46CE-9514-9744519DE5B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14-46CE-9514-9744519DE5B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14-46CE-9514-9744519DE5B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714-46CE-9514-9744519DE5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714-46CE-9514-9744519DE5B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714-46CE-9514-9744519DE5B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14-46CE-9514-9744519DE5B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714-46CE-9514-9744519DE5B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714-46CE-9514-9744519DE5B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714-46CE-9514-9744519DE5B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714-46CE-9514-9744519DE5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714-46CE-9514-9744519D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972416"/>
        <c:axId val="443306776"/>
      </c:barChart>
      <c:catAx>
        <c:axId val="44297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6776"/>
        <c:crosses val="autoZero"/>
        <c:auto val="1"/>
        <c:lblAlgn val="ctr"/>
        <c:lblOffset val="100"/>
        <c:noMultiLvlLbl val="0"/>
      </c:catAx>
      <c:valAx>
        <c:axId val="4433067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297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3.5</c:v>
              </c:pt>
              <c:pt idx="1">
                <c:v>3</c:v>
              </c:pt>
              <c:pt idx="2">
                <c:v>3.75</c:v>
              </c:pt>
              <c:pt idx="3">
                <c:v>3.5</c:v>
              </c:pt>
              <c:pt idx="4">
                <c:v>3.75</c:v>
              </c:pt>
              <c:pt idx="5">
                <c:v>4.5</c:v>
              </c:pt>
              <c:pt idx="6">
                <c:v>3.75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FD2-422F-A126-CEF4C7FE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3307560"/>
        <c:axId val="443307952"/>
      </c:barChart>
      <c:catAx>
        <c:axId val="44330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7952"/>
        <c:crosses val="autoZero"/>
        <c:auto val="1"/>
        <c:lblAlgn val="ctr"/>
        <c:lblOffset val="100"/>
        <c:noMultiLvlLbl val="0"/>
      </c:catAx>
      <c:valAx>
        <c:axId val="4433079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75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4.1686046511627906</c:v>
              </c:pt>
              <c:pt idx="1">
                <c:v>4.1744186046511631</c:v>
              </c:pt>
              <c:pt idx="2">
                <c:v>4.0988372093023253</c:v>
              </c:pt>
              <c:pt idx="3">
                <c:v>3.6569767441860463</c:v>
              </c:pt>
              <c:pt idx="4">
                <c:v>4.4593023255813957</c:v>
              </c:pt>
              <c:pt idx="5">
                <c:v>4.3895348837209305</c:v>
              </c:pt>
              <c:pt idx="6">
                <c:v>4.4011627906976747</c:v>
              </c:pt>
              <c:pt idx="7">
                <c:v>4.3023255813953485</c:v>
              </c:pt>
              <c:pt idx="8">
                <c:v>4.3255813953488369</c:v>
              </c:pt>
              <c:pt idx="9">
                <c:v>4.1976744186046515</c:v>
              </c:pt>
              <c:pt idx="10">
                <c:v>2.7441860465116279</c:v>
              </c:pt>
              <c:pt idx="11">
                <c:v>2.9244186046511627</c:v>
              </c:pt>
              <c:pt idx="12">
                <c:v>2.7209302325581395</c:v>
              </c:pt>
              <c:pt idx="13">
                <c:v>2.9360465116279069</c:v>
              </c:pt>
              <c:pt idx="14">
                <c:v>3.0406976744186047</c:v>
              </c:pt>
              <c:pt idx="15">
                <c:v>3.1337209302325579</c:v>
              </c:pt>
            </c:numLit>
          </c:val>
          <c:extLst>
            <c:ext xmlns:c16="http://schemas.microsoft.com/office/drawing/2014/chart" uri="{C3380CC4-5D6E-409C-BE32-E72D297353CC}">
              <c16:uniqueId val="{00000000-BEA0-4CD6-BEEA-9A9E18DA1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3308736"/>
        <c:axId val="443309128"/>
      </c:barChart>
      <c:catAx>
        <c:axId val="443308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9128"/>
        <c:crosses val="autoZero"/>
        <c:auto val="1"/>
        <c:lblAlgn val="ctr"/>
        <c:lblOffset val="100"/>
        <c:noMultiLvlLbl val="0"/>
      </c:catAx>
      <c:valAx>
        <c:axId val="4433091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8.6419753086419748E-2</c:v>
              </c:pt>
              <c:pt idx="1">
                <c:v>5.7613168724279837E-2</c:v>
              </c:pt>
              <c:pt idx="2">
                <c:v>2.0576131687242798E-2</c:v>
              </c:pt>
              <c:pt idx="3">
                <c:v>4.11522633744856E-3</c:v>
              </c:pt>
              <c:pt idx="4">
                <c:v>3.292181069958848E-2</c:v>
              </c:pt>
            </c:numLit>
          </c:val>
          <c:extLst>
            <c:ext xmlns:c16="http://schemas.microsoft.com/office/drawing/2014/chart" uri="{C3380CC4-5D6E-409C-BE32-E72D297353CC}">
              <c16:uniqueId val="{00000000-7791-4073-8314-1A01C62A30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309912"/>
        <c:axId val="443310304"/>
      </c:barChart>
      <c:catAx>
        <c:axId val="443309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10304"/>
        <c:crosses val="autoZero"/>
        <c:auto val="1"/>
        <c:lblAlgn val="ctr"/>
        <c:lblOffset val="100"/>
        <c:noMultiLvlLbl val="0"/>
      </c:catAx>
      <c:valAx>
        <c:axId val="443310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09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0.22222222222222221</c:v>
              </c:pt>
              <c:pt idx="1">
                <c:v>0.34979423868312759</c:v>
              </c:pt>
              <c:pt idx="2">
                <c:v>0.12345679012345678</c:v>
              </c:pt>
              <c:pt idx="3">
                <c:v>4.5267489711934158E-2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C2-4E8F-BAC5-B1181D546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26280"/>
        <c:axId val="443526672"/>
      </c:barChart>
      <c:catAx>
        <c:axId val="443526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526672"/>
        <c:crosses val="autoZero"/>
        <c:auto val="1"/>
        <c:lblAlgn val="ctr"/>
        <c:lblOffset val="100"/>
        <c:noMultiLvlLbl val="0"/>
      </c:catAx>
      <c:valAx>
        <c:axId val="443526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26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0.21645021645021645</c:v>
              </c:pt>
              <c:pt idx="1">
                <c:v>0.15584415584415584</c:v>
              </c:pt>
              <c:pt idx="2">
                <c:v>1.7316017316017316E-2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E1-4D65-99E0-23E6C8F25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527456"/>
        <c:axId val="443527848"/>
        <c:axId val="0"/>
      </c:bar3DChart>
      <c:catAx>
        <c:axId val="44352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27848"/>
        <c:crosses val="autoZero"/>
        <c:auto val="1"/>
        <c:lblAlgn val="ctr"/>
        <c:lblOffset val="100"/>
        <c:noMultiLvlLbl val="0"/>
      </c:catAx>
      <c:valAx>
        <c:axId val="443527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2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0.4777777777777778</c:v>
                </c:pt>
                <c:pt idx="1">
                  <c:v>0.52222222222222225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0.87777777777777777</c:v>
                </c:pt>
                <c:pt idx="1">
                  <c:v>0.10555555555555556</c:v>
                </c:pt>
                <c:pt idx="2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0.90555555555555556</c:v>
                </c:pt>
                <c:pt idx="1">
                  <c:v>7.7777777777777779E-2</c:v>
                </c:pt>
                <c:pt idx="2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4.0999999999999996</c:v>
                </c:pt>
                <c:pt idx="3">
                  <c:v>4.2</c:v>
                </c:pt>
                <c:pt idx="4">
                  <c:v>4.0999999999999996</c:v>
                </c:pt>
                <c:pt idx="5">
                  <c:v>4.4000000000000004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2.6086956521739129E-2</c:v>
                </c:pt>
                <c:pt idx="2">
                  <c:v>0.15652173913043479</c:v>
                </c:pt>
                <c:pt idx="3">
                  <c:v>0.58260869565217388</c:v>
                </c:pt>
                <c:pt idx="4">
                  <c:v>0.23478260869565218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0.65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0.66129032258064513</c:v>
                </c:pt>
                <c:pt idx="1">
                  <c:v>0.28225806451612906</c:v>
                </c:pt>
                <c:pt idx="2">
                  <c:v>5.6451612903225805E-2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2.7932960893854747E-2</c:v>
                </c:pt>
                <c:pt idx="1">
                  <c:v>2.7932960893854747E-2</c:v>
                </c:pt>
                <c:pt idx="2">
                  <c:v>1.6759776536312849E-2</c:v>
                </c:pt>
                <c:pt idx="3">
                  <c:v>1.6759776536312849E-2</c:v>
                </c:pt>
                <c:pt idx="4">
                  <c:v>0</c:v>
                </c:pt>
                <c:pt idx="5">
                  <c:v>0.91061452513966479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2020'!$C$208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2020'!$D$208:$F$208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2020'!$C$209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2020'!$D$209:$F$209</c:f>
              <c:numCache>
                <c:formatCode>0.00%</c:formatCode>
                <c:ptCount val="3"/>
                <c:pt idx="0">
                  <c:v>0.75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2020'!$C$224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2020'!$D$224:$F$224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2020'!$C$225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2020'!$D$225:$F$225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2020'!$C$226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2020'!$D$226:$F$226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2020'!$C$227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2020'!$D$227:$F$227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2020'!$C$243:$C$245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2020'!$H$243:$H$245</c:f>
              <c:numCache>
                <c:formatCode>0.00%</c:formatCode>
                <c:ptCount val="3"/>
                <c:pt idx="0">
                  <c:v>0.84444444444444444</c:v>
                </c:pt>
                <c:pt idx="1">
                  <c:v>6.6666666666666666E-2</c:v>
                </c:pt>
                <c:pt idx="2">
                  <c:v>8.8888888888888892E-2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2020'!$C$263:$C$267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2020'!$H$263:$H$267</c:f>
              <c:numCache>
                <c:formatCode>0.00%</c:formatCode>
                <c:ptCount val="5"/>
                <c:pt idx="0">
                  <c:v>1.1111111111111112E-2</c:v>
                </c:pt>
                <c:pt idx="1">
                  <c:v>6.6666666666666666E-2</c:v>
                </c:pt>
                <c:pt idx="2">
                  <c:v>0.28333333333333333</c:v>
                </c:pt>
                <c:pt idx="3">
                  <c:v>0.4777777777777778</c:v>
                </c:pt>
                <c:pt idx="4">
                  <c:v>0.16111111111111112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2020'!$C$274:$C$277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2020'!$E$274:$E$277</c:f>
              <c:numCache>
                <c:formatCode>0.00%</c:formatCode>
                <c:ptCount val="4"/>
                <c:pt idx="0">
                  <c:v>0.42045454545454547</c:v>
                </c:pt>
                <c:pt idx="1">
                  <c:v>0.51704545454545459</c:v>
                </c:pt>
                <c:pt idx="2">
                  <c:v>4.5454545454545456E-2</c:v>
                </c:pt>
                <c:pt idx="3">
                  <c:v>1.7045454545454544E-2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0.21739130434782608</c:v>
                </c:pt>
                <c:pt idx="1">
                  <c:v>0.33673469387755101</c:v>
                </c:pt>
                <c:pt idx="2">
                  <c:v>0.30769230769230771</c:v>
                </c:pt>
                <c:pt idx="3">
                  <c:v>0.17757009345794392</c:v>
                </c:pt>
                <c:pt idx="4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0.30434782608695654</c:v>
                </c:pt>
                <c:pt idx="1">
                  <c:v>0.26530612244897961</c:v>
                </c:pt>
                <c:pt idx="2">
                  <c:v>0.25083612040133779</c:v>
                </c:pt>
                <c:pt idx="3">
                  <c:v>0.23364485981308411</c:v>
                </c:pt>
                <c:pt idx="4">
                  <c:v>0.2558139534883721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0.17391304347826086</c:v>
                </c:pt>
                <c:pt idx="1">
                  <c:v>0.1326530612244898</c:v>
                </c:pt>
                <c:pt idx="2">
                  <c:v>0.19063545150501673</c:v>
                </c:pt>
                <c:pt idx="3">
                  <c:v>0.34579439252336447</c:v>
                </c:pt>
                <c:pt idx="4">
                  <c:v>0.37209302325581395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0.30434782608695654</c:v>
                </c:pt>
                <c:pt idx="1">
                  <c:v>0.26530612244897961</c:v>
                </c:pt>
                <c:pt idx="2">
                  <c:v>0.25083612040133779</c:v>
                </c:pt>
                <c:pt idx="3">
                  <c:v>0.24299065420560748</c:v>
                </c:pt>
                <c:pt idx="4">
                  <c:v>0.23255813953488372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73636A65-9877-4000-9FBF-1F92660D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8C31B5F-E1FE-40CB-9A35-A6FA99F14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D5D30CA5-D82F-47FF-B058-6181EAFE8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C8AB8A2-7C04-4645-9834-EEBE455A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584E5B8-5421-45F2-8D63-DFC9E480B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0B51DC8-9629-4860-A92D-97C0955C1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4AF714A9-DD99-41AF-A347-B40B771EE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CA69F169-C8BF-44B6-9AF7-041B5F12E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4D710F9-420F-41E7-B0A5-433D9E0EC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3D503E09-BB50-4B67-80AF-4F9F7D9D9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7474EFC9-AA45-485E-BE71-402CC514A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140B5C54-0FE5-4714-A682-248AC4EA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936BCF3A-35E4-4749-A27D-EEBAD2F56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89274C04-15EE-4C80-B3D0-108BD9CA4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F35BC5E9-1E51-4908-8FDC-E9E118098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10FAB7E1-27A4-4E4E-BD3F-280521C95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AB69787A-D7CA-4F04-92A7-04A2C9EDD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00AEAAE2-1B93-467C-9FB3-D6933D51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24715E7E-2D49-4EDB-B09B-EDD51038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18ECA488-DAE1-4CB8-851B-CA5CC805B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7C762303-FA31-41EE-9367-D0E0247C2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9FAB41C-32EC-413B-B212-F0A053725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A8D5BEE8-94BA-4C28-80F5-D313DA99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CBA07760-7CE7-401A-88C1-485CCBCDD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79EC0CF-B870-409F-B9CC-A63E5276D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050D6A9F-64D9-4629-B48B-438A89536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CBA1A37C-3D18-465B-B3B8-E75060E8F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3620D602-383A-46BD-A58D-B9A2DEAF5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A196479F-3A34-4C01-85B5-B25BB4622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5F2A14D0-9D7F-477A-823D-9CBBF6EAC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D6CAB78C-9E94-42B6-BE48-B64F7AA9C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83859D04-95F2-4A98-98FC-024D34BBF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5E3A693-E93E-48C6-B07D-4016A6B98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DA171679-DFB1-4372-A269-B428D46B8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8C0A6BC2-ADB8-4247-92DE-78A5DB752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5E373905-8171-4BFC-B539-A165405BC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6728FA3A-0743-45F9-9BCB-673B93A2A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F3EF03FB-9689-4144-AC94-AD295624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A8B19ABB-F1DA-44C2-8DFD-0B7A07297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86D0998F-4DF3-4062-B305-BF8E4DC4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1E4335EB-C8EA-43D0-919C-FA70C76CA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C8D6899F-8E31-45B8-B3D4-F11E99FFB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3A716332-AC02-4BCD-AFD8-AA442554A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6413098-0502-425E-90B6-41415997E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EAF9B5AE-873A-4EDE-8D77-439B10927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FAE900B4-80EC-41F5-8347-21ACFAB30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D721278F-9A47-49CA-8B07-19368439A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0821C31-35F3-4BC6-9AD5-2203B322B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9F957436-32A8-48E3-940E-5429634FD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19362E35-5525-4049-A8A6-82A9C2F2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C8A41C24-7F7F-4776-8FAE-3463D3FDA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384F117C-26B9-4CB7-8A5C-C03C94FE1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F8DEF589-DFD0-4EC4-ADA7-53169AF3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3A5F0DD2-4A90-4897-82CE-FD45EAB4B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D778273-59DF-42B6-A51E-4FB125417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09EFAB8-44F2-485C-9042-B9E4432DCB53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3C91AC9B-03A9-4A35-BF35-FB471EE4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13</xdr:row>
      <xdr:rowOff>19050</xdr:rowOff>
    </xdr:from>
    <xdr:to>
      <xdr:col>13</xdr:col>
      <xdr:colOff>132275</xdr:colOff>
      <xdr:row>30</xdr:row>
      <xdr:rowOff>132931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7D9ED4A5-4B98-431F-9000-E3456B279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895475" y="2495550"/>
          <a:ext cx="8600000" cy="3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248</xdr:row>
      <xdr:rowOff>0</xdr:rowOff>
    </xdr:from>
    <xdr:to>
      <xdr:col>14</xdr:col>
      <xdr:colOff>9524</xdr:colOff>
      <xdr:row>248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200</xdr:row>
      <xdr:rowOff>448733</xdr:rowOff>
    </xdr:from>
    <xdr:to>
      <xdr:col>13</xdr:col>
      <xdr:colOff>666750</xdr:colOff>
      <xdr:row>209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214</xdr:row>
      <xdr:rowOff>46567</xdr:rowOff>
    </xdr:from>
    <xdr:to>
      <xdr:col>15</xdr:col>
      <xdr:colOff>10584</xdr:colOff>
      <xdr:row>226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235</xdr:row>
      <xdr:rowOff>110066</xdr:rowOff>
    </xdr:from>
    <xdr:to>
      <xdr:col>14</xdr:col>
      <xdr:colOff>1058333</xdr:colOff>
      <xdr:row>244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253</xdr:row>
      <xdr:rowOff>116417</xdr:rowOff>
    </xdr:from>
    <xdr:to>
      <xdr:col>15</xdr:col>
      <xdr:colOff>232832</xdr:colOff>
      <xdr:row>266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271</xdr:row>
      <xdr:rowOff>131233</xdr:rowOff>
    </xdr:from>
    <xdr:to>
      <xdr:col>12</xdr:col>
      <xdr:colOff>719666</xdr:colOff>
      <xdr:row>280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2303320</xdr:colOff>
      <xdr:row>14</xdr:row>
      <xdr:rowOff>77931</xdr:rowOff>
    </xdr:from>
    <xdr:to>
      <xdr:col>12</xdr:col>
      <xdr:colOff>794690</xdr:colOff>
      <xdr:row>32</xdr:row>
      <xdr:rowOff>163217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A43325-CE0A-438B-8DCC-236091C91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22865" y="2744931"/>
          <a:ext cx="8657143" cy="35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Medicina Veterinaria y Zootecnia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Medicina Veterinaria y Zootecnia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1" t="s">
        <v>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2:15" ht="68.25" customHeight="1">
      <c r="B33" s="102" t="s">
        <v>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2:15" ht="43.5" customHeight="1">
      <c r="B34" s="102" t="s">
        <v>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2:15" ht="167.25" customHeight="1">
      <c r="B35" s="103" t="s">
        <v>135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2:15" ht="89.25" customHeight="1">
      <c r="B36" s="104" t="s">
        <v>3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2:15" ht="58.5" customHeight="1">
      <c r="B37" s="104" t="s">
        <v>4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7" t="s">
        <v>311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2:15" ht="14.45" customHeight="1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2:15" ht="14.45" customHeight="1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2:15" ht="14.45" customHeight="1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2:15" ht="14.45" customHeight="1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2:15" ht="14.45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2:15" ht="14.45" customHeight="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2:15" ht="14.45" customHeight="1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15" ht="14.45" customHeight="1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2:14" ht="34.5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1" spans="2:14" ht="87.75" customHeight="1">
      <c r="B51" s="99" t="s">
        <v>105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509C-7FAC-4389-ABA5-F89D944C842A}">
  <dimension ref="B33:S893"/>
  <sheetViews>
    <sheetView topLeftCell="A17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137</v>
      </c>
    </row>
    <row r="34" spans="2:19" ht="18.75">
      <c r="C34" s="58" t="s">
        <v>313</v>
      </c>
    </row>
    <row r="35" spans="2:19" ht="18.75">
      <c r="C35" s="58" t="s">
        <v>314</v>
      </c>
    </row>
    <row r="37" spans="2:19" ht="39" customHeight="1">
      <c r="B37" s="31"/>
      <c r="C37" s="108" t="s">
        <v>57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09" t="s">
        <v>58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107</v>
      </c>
      <c r="E42" s="35">
        <v>8</v>
      </c>
      <c r="F42" s="35">
        <v>0</v>
      </c>
      <c r="G42" s="35">
        <v>0</v>
      </c>
      <c r="H42" s="36">
        <v>115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124</v>
      </c>
      <c r="E43" s="35">
        <v>4</v>
      </c>
      <c r="F43" s="35">
        <v>0</v>
      </c>
      <c r="G43" s="35">
        <v>0</v>
      </c>
      <c r="H43" s="36">
        <v>128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0.46320346320346323</v>
      </c>
      <c r="E46" s="37">
        <v>0.66666666666666663</v>
      </c>
      <c r="F46" s="37">
        <v>0</v>
      </c>
      <c r="G46" s="37">
        <v>0</v>
      </c>
      <c r="H46" s="38">
        <v>0.47325102880658437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0.53679653679653683</v>
      </c>
      <c r="E47" s="37">
        <v>0.33333333333333331</v>
      </c>
      <c r="F47" s="37">
        <v>0</v>
      </c>
      <c r="G47" s="37">
        <v>0</v>
      </c>
      <c r="H47" s="38">
        <v>0.52674897119341568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09" t="s">
        <v>65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159</v>
      </c>
      <c r="E52" s="35">
        <v>4</v>
      </c>
      <c r="F52" s="35">
        <v>0</v>
      </c>
      <c r="G52" s="35">
        <v>0</v>
      </c>
      <c r="H52" s="35">
        <v>163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12</v>
      </c>
      <c r="E53" s="35">
        <v>0</v>
      </c>
      <c r="F53" s="35">
        <v>0</v>
      </c>
      <c r="G53" s="35">
        <v>0</v>
      </c>
      <c r="H53" s="35">
        <v>12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60</v>
      </c>
      <c r="E54" s="35">
        <v>8</v>
      </c>
      <c r="F54" s="35">
        <v>0</v>
      </c>
      <c r="G54" s="35">
        <v>0</v>
      </c>
      <c r="H54" s="35">
        <v>68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0.68831168831168832</v>
      </c>
      <c r="E57" s="37">
        <v>0.33333333333333331</v>
      </c>
      <c r="F57" s="37">
        <v>0</v>
      </c>
      <c r="G57" s="37">
        <v>0</v>
      </c>
      <c r="H57" s="37">
        <v>0.67078189300411528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5.1948051948051951E-2</v>
      </c>
      <c r="E58" s="37">
        <v>0</v>
      </c>
      <c r="F58" s="37">
        <v>0</v>
      </c>
      <c r="G58" s="37">
        <v>0</v>
      </c>
      <c r="H58" s="37">
        <v>4.9382716049382713E-2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0.25974025974025972</v>
      </c>
      <c r="E59" s="37">
        <v>0.66666666666666663</v>
      </c>
      <c r="F59" s="37">
        <v>0</v>
      </c>
      <c r="G59" s="37">
        <v>0</v>
      </c>
      <c r="H59" s="37">
        <v>0.27983539094650206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09" t="s">
        <v>69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0.91111111111111109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7.7777777777777779E-2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5.5555555555555558E-3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08" t="s">
        <v>70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R76" s="59"/>
      <c r="S76" s="32"/>
    </row>
    <row r="77" spans="3:19">
      <c r="R77" s="59"/>
      <c r="S77" s="32"/>
    </row>
    <row r="78" spans="3:19" ht="23.25">
      <c r="C78" s="109" t="s">
        <v>71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5.3497942386831275E-2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2" t="s">
        <v>72</v>
      </c>
      <c r="D82" s="33" t="s">
        <v>138</v>
      </c>
      <c r="E82" s="33" t="s">
        <v>139</v>
      </c>
      <c r="F82" s="33" t="s">
        <v>140</v>
      </c>
      <c r="R82" s="59"/>
      <c r="S82" s="32"/>
    </row>
    <row r="83" spans="3:19" ht="21">
      <c r="C83" s="40" t="s">
        <v>73</v>
      </c>
      <c r="D83" s="37">
        <v>0.16477272727272727</v>
      </c>
      <c r="E83" s="37">
        <v>0.65909090909090906</v>
      </c>
      <c r="F83" s="37">
        <v>0.17613636363636365</v>
      </c>
      <c r="R83" s="59"/>
      <c r="S83" s="32"/>
    </row>
    <row r="84" spans="3:19" ht="21">
      <c r="C84" s="40" t="s">
        <v>74</v>
      </c>
      <c r="D84" s="37">
        <v>0.22159090909090909</v>
      </c>
      <c r="E84" s="37">
        <v>0.59090909090909094</v>
      </c>
      <c r="F84" s="37">
        <v>0.1875</v>
      </c>
      <c r="R84" s="59"/>
      <c r="S84" s="32"/>
    </row>
    <row r="85" spans="3:19" ht="21">
      <c r="C85" s="40" t="s">
        <v>75</v>
      </c>
      <c r="D85" s="37">
        <v>0.32758620689655171</v>
      </c>
      <c r="E85" s="37">
        <v>0.60344827586206895</v>
      </c>
      <c r="F85" s="37">
        <v>6.8965517241379309E-2</v>
      </c>
      <c r="R85" s="59"/>
      <c r="S85" s="32"/>
    </row>
    <row r="86" spans="3:19" ht="21">
      <c r="C86" s="40" t="s">
        <v>76</v>
      </c>
      <c r="D86" s="37">
        <v>0.2</v>
      </c>
      <c r="E86" s="37">
        <v>0.65142857142857147</v>
      </c>
      <c r="F86" s="37">
        <v>0.14857142857142858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141</v>
      </c>
      <c r="D88" s="37">
        <v>4.11522633744856E-3</v>
      </c>
      <c r="R88" s="59"/>
      <c r="S88" s="32"/>
    </row>
    <row r="89" spans="3:19">
      <c r="R89" s="59"/>
      <c r="S89" s="32"/>
    </row>
    <row r="90" spans="3:19" ht="23.25">
      <c r="C90" s="92" t="s">
        <v>141</v>
      </c>
      <c r="D90" s="33" t="s">
        <v>138</v>
      </c>
      <c r="E90" s="33" t="s">
        <v>139</v>
      </c>
      <c r="F90" s="33" t="s">
        <v>140</v>
      </c>
      <c r="R90" s="59"/>
      <c r="S90" s="32"/>
    </row>
    <row r="91" spans="3:19" ht="21">
      <c r="C91" s="40" t="s">
        <v>73</v>
      </c>
      <c r="D91" s="37">
        <v>0.14864864864864866</v>
      </c>
      <c r="E91" s="37">
        <v>0.54054054054054057</v>
      </c>
      <c r="F91" s="37">
        <v>0.3108108108108108</v>
      </c>
      <c r="R91" s="59"/>
      <c r="S91" s="32"/>
    </row>
    <row r="92" spans="3:19" ht="21">
      <c r="C92" s="40" t="s">
        <v>74</v>
      </c>
      <c r="D92" s="37">
        <v>0.19736842105263158</v>
      </c>
      <c r="E92" s="37">
        <v>0.52631578947368418</v>
      </c>
      <c r="F92" s="37">
        <v>0.27631578947368424</v>
      </c>
      <c r="R92" s="59"/>
      <c r="S92" s="32"/>
    </row>
    <row r="93" spans="3:19" ht="21">
      <c r="C93" s="40" t="s">
        <v>75</v>
      </c>
      <c r="D93" s="37">
        <v>0.22666666666666666</v>
      </c>
      <c r="E93" s="37">
        <v>0.58666666666666667</v>
      </c>
      <c r="F93" s="37">
        <v>0.18666666666666668</v>
      </c>
      <c r="R93" s="59"/>
      <c r="S93" s="32"/>
    </row>
    <row r="94" spans="3:19" ht="21">
      <c r="C94" s="40" t="s">
        <v>76</v>
      </c>
      <c r="D94" s="37">
        <v>0.15189873417721519</v>
      </c>
      <c r="E94" s="37">
        <v>0.60759493670886078</v>
      </c>
      <c r="F94" s="37">
        <v>0.24050632911392406</v>
      </c>
      <c r="R94" s="59"/>
      <c r="S94" s="32"/>
    </row>
    <row r="95" spans="3:19" ht="27" customHeight="1">
      <c r="R95" s="59"/>
      <c r="S95" s="32"/>
    </row>
    <row r="96" spans="3:19" ht="23.25">
      <c r="C96" s="109" t="s">
        <v>77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1" t="s">
        <v>78</v>
      </c>
      <c r="D98" s="111"/>
      <c r="E98" s="111"/>
      <c r="F98" s="111"/>
      <c r="G98" s="111"/>
      <c r="H98" s="111"/>
      <c r="I98" s="111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2" t="s">
        <v>142</v>
      </c>
      <c r="D99" s="112"/>
      <c r="E99" s="112"/>
      <c r="F99" s="112"/>
      <c r="G99" s="112"/>
      <c r="H99" s="112"/>
      <c r="I99" s="112"/>
      <c r="J99" s="37">
        <v>5.8139534883720929E-3</v>
      </c>
      <c r="K99" s="37">
        <v>5.8139534883720929E-3</v>
      </c>
      <c r="L99" s="37">
        <v>0.11627906976744186</v>
      </c>
      <c r="M99" s="37">
        <v>0.55813953488372092</v>
      </c>
      <c r="N99" s="37">
        <v>0.31395348837209303</v>
      </c>
      <c r="O99" s="48">
        <v>4.1686046511627906</v>
      </c>
      <c r="R99" s="59"/>
      <c r="S99" s="32"/>
    </row>
    <row r="100" spans="2:19" ht="18.75">
      <c r="B100" s="30">
        <v>2</v>
      </c>
      <c r="C100" s="112" t="s">
        <v>143</v>
      </c>
      <c r="D100" s="112"/>
      <c r="E100" s="112"/>
      <c r="F100" s="112"/>
      <c r="G100" s="112"/>
      <c r="H100" s="112"/>
      <c r="I100" s="112"/>
      <c r="J100" s="37">
        <v>0</v>
      </c>
      <c r="K100" s="37">
        <v>5.8139534883720929E-3</v>
      </c>
      <c r="L100" s="37">
        <v>0.15116279069767441</v>
      </c>
      <c r="M100" s="37">
        <v>0.5058139534883721</v>
      </c>
      <c r="N100" s="37">
        <v>0.33720930232558138</v>
      </c>
      <c r="O100" s="48">
        <v>4.1744186046511631</v>
      </c>
      <c r="R100" s="59"/>
      <c r="S100" s="32"/>
    </row>
    <row r="101" spans="2:19" ht="18.75">
      <c r="B101" s="30">
        <v>3</v>
      </c>
      <c r="C101" s="112" t="s">
        <v>144</v>
      </c>
      <c r="D101" s="112"/>
      <c r="E101" s="112"/>
      <c r="F101" s="112"/>
      <c r="G101" s="112"/>
      <c r="H101" s="112"/>
      <c r="I101" s="112"/>
      <c r="J101" s="37">
        <v>5.8139534883720929E-3</v>
      </c>
      <c r="K101" s="37">
        <v>1.1627906976744186E-2</v>
      </c>
      <c r="L101" s="37">
        <v>0.13372093023255813</v>
      </c>
      <c r="M101" s="37">
        <v>0.57558139534883723</v>
      </c>
      <c r="N101" s="37">
        <v>0.27325581395348836</v>
      </c>
      <c r="O101" s="48">
        <v>4.0988372093023253</v>
      </c>
      <c r="R101" s="59"/>
      <c r="S101" s="32"/>
    </row>
    <row r="102" spans="2:19" ht="30.75" customHeight="1">
      <c r="B102" s="30">
        <v>4</v>
      </c>
      <c r="C102" s="112" t="s">
        <v>145</v>
      </c>
      <c r="D102" s="112"/>
      <c r="E102" s="112"/>
      <c r="F102" s="112"/>
      <c r="G102" s="112"/>
      <c r="H102" s="112"/>
      <c r="I102" s="112"/>
      <c r="J102" s="37">
        <v>6.9767441860465115E-2</v>
      </c>
      <c r="K102" s="37">
        <v>9.3023255813953487E-2</v>
      </c>
      <c r="L102" s="37">
        <v>0.19186046511627908</v>
      </c>
      <c r="M102" s="37">
        <v>0.40116279069767441</v>
      </c>
      <c r="N102" s="37">
        <v>0.2441860465116279</v>
      </c>
      <c r="O102" s="48">
        <v>3.6569767441860463</v>
      </c>
      <c r="R102" s="59"/>
      <c r="S102" s="32"/>
    </row>
    <row r="103" spans="2:19" ht="18.75">
      <c r="B103" s="30">
        <v>5</v>
      </c>
      <c r="C103" s="112" t="s">
        <v>146</v>
      </c>
      <c r="D103" s="112"/>
      <c r="E103" s="112"/>
      <c r="F103" s="112"/>
      <c r="G103" s="112"/>
      <c r="H103" s="112"/>
      <c r="I103" s="112"/>
      <c r="J103" s="37">
        <v>0</v>
      </c>
      <c r="K103" s="37">
        <v>1.1627906976744186E-2</v>
      </c>
      <c r="L103" s="37">
        <v>7.5581395348837205E-2</v>
      </c>
      <c r="M103" s="37">
        <v>0.35465116279069769</v>
      </c>
      <c r="N103" s="37">
        <v>0.55813953488372092</v>
      </c>
      <c r="O103" s="48">
        <v>4.4593023255813957</v>
      </c>
      <c r="R103" s="59"/>
      <c r="S103" s="32"/>
    </row>
    <row r="104" spans="2:19" ht="28.5" customHeight="1">
      <c r="B104" s="30">
        <v>6</v>
      </c>
      <c r="C104" s="112" t="s">
        <v>147</v>
      </c>
      <c r="D104" s="112"/>
      <c r="E104" s="112"/>
      <c r="F104" s="112"/>
      <c r="G104" s="112"/>
      <c r="H104" s="112"/>
      <c r="I104" s="112"/>
      <c r="J104" s="37">
        <v>0</v>
      </c>
      <c r="K104" s="37">
        <v>5.8139534883720929E-3</v>
      </c>
      <c r="L104" s="37">
        <v>0.12209302325581395</v>
      </c>
      <c r="M104" s="37">
        <v>0.34883720930232559</v>
      </c>
      <c r="N104" s="37">
        <v>0.52325581395348841</v>
      </c>
      <c r="O104" s="48">
        <v>4.3895348837209305</v>
      </c>
      <c r="R104" s="59"/>
      <c r="S104" s="32"/>
    </row>
    <row r="105" spans="2:19" ht="18.75">
      <c r="B105" s="30">
        <v>7</v>
      </c>
      <c r="C105" s="112" t="s">
        <v>148</v>
      </c>
      <c r="D105" s="112"/>
      <c r="E105" s="112"/>
      <c r="F105" s="112"/>
      <c r="G105" s="112"/>
      <c r="H105" s="112"/>
      <c r="I105" s="112"/>
      <c r="J105" s="37">
        <v>0</v>
      </c>
      <c r="K105" s="37">
        <v>5.8139534883720929E-3</v>
      </c>
      <c r="L105" s="37">
        <v>5.8139534883720929E-2</v>
      </c>
      <c r="M105" s="37">
        <v>0.46511627906976744</v>
      </c>
      <c r="N105" s="37">
        <v>0.47093023255813954</v>
      </c>
      <c r="O105" s="48">
        <v>4.4011627906976747</v>
      </c>
      <c r="R105" s="59"/>
      <c r="S105" s="32"/>
    </row>
    <row r="106" spans="2:19" ht="18.75">
      <c r="B106" s="30">
        <v>8</v>
      </c>
      <c r="C106" s="112" t="s">
        <v>149</v>
      </c>
      <c r="D106" s="112"/>
      <c r="E106" s="112"/>
      <c r="F106" s="112"/>
      <c r="G106" s="112"/>
      <c r="H106" s="112"/>
      <c r="I106" s="112"/>
      <c r="J106" s="37">
        <v>0</v>
      </c>
      <c r="K106" s="37">
        <v>5.8139534883720929E-3</v>
      </c>
      <c r="L106" s="37">
        <v>0.11046511627906977</v>
      </c>
      <c r="M106" s="37">
        <v>0.45930232558139533</v>
      </c>
      <c r="N106" s="37">
        <v>0.42441860465116277</v>
      </c>
      <c r="O106" s="48">
        <v>4.3023255813953485</v>
      </c>
      <c r="R106" s="59"/>
      <c r="S106" s="32"/>
    </row>
    <row r="107" spans="2:19" ht="18.75">
      <c r="B107" s="30">
        <v>9</v>
      </c>
      <c r="C107" s="112" t="s">
        <v>150</v>
      </c>
      <c r="D107" s="112"/>
      <c r="E107" s="112"/>
      <c r="F107" s="112"/>
      <c r="G107" s="112"/>
      <c r="H107" s="112"/>
      <c r="I107" s="112"/>
      <c r="J107" s="37">
        <v>0</v>
      </c>
      <c r="K107" s="37">
        <v>0</v>
      </c>
      <c r="L107" s="37">
        <v>9.3023255813953487E-2</v>
      </c>
      <c r="M107" s="37">
        <v>0.48837209302325579</v>
      </c>
      <c r="N107" s="37">
        <v>0.41860465116279072</v>
      </c>
      <c r="O107" s="48">
        <v>4.3255813953488369</v>
      </c>
      <c r="R107" s="59"/>
      <c r="S107" s="32"/>
    </row>
    <row r="108" spans="2:19" ht="18.75">
      <c r="B108" s="30">
        <v>10</v>
      </c>
      <c r="C108" s="112" t="s">
        <v>151</v>
      </c>
      <c r="D108" s="112"/>
      <c r="E108" s="112"/>
      <c r="F108" s="112"/>
      <c r="G108" s="112"/>
      <c r="H108" s="112"/>
      <c r="I108" s="112"/>
      <c r="J108" s="37">
        <v>5.8139534883720929E-3</v>
      </c>
      <c r="K108" s="37">
        <v>2.3255813953488372E-2</v>
      </c>
      <c r="L108" s="37">
        <v>9.8837209302325577E-2</v>
      </c>
      <c r="M108" s="37">
        <v>0.51162790697674421</v>
      </c>
      <c r="N108" s="37">
        <v>0.36046511627906974</v>
      </c>
      <c r="O108" s="48">
        <v>4.1976744186046515</v>
      </c>
      <c r="R108" s="59"/>
      <c r="S108" s="32"/>
    </row>
    <row r="109" spans="2:19" ht="18.75">
      <c r="B109" s="30">
        <v>11</v>
      </c>
      <c r="C109" s="112" t="s">
        <v>152</v>
      </c>
      <c r="D109" s="112"/>
      <c r="E109" s="112"/>
      <c r="F109" s="112"/>
      <c r="G109" s="112"/>
      <c r="H109" s="112"/>
      <c r="I109" s="112"/>
      <c r="J109" s="37">
        <v>5.8139534883720929E-3</v>
      </c>
      <c r="K109" s="37">
        <v>5.8139534883720929E-3</v>
      </c>
      <c r="L109" s="37">
        <v>0.11627906976744186</v>
      </c>
      <c r="M109" s="37">
        <v>0.35465116279069769</v>
      </c>
      <c r="N109" s="37">
        <v>0.19186046511627908</v>
      </c>
      <c r="O109" s="48">
        <v>2.7441860465116279</v>
      </c>
      <c r="R109" s="59"/>
      <c r="S109" s="32"/>
    </row>
    <row r="110" spans="2:19" ht="18.75">
      <c r="B110" s="30">
        <v>12</v>
      </c>
      <c r="C110" s="112" t="s">
        <v>153</v>
      </c>
      <c r="D110" s="112"/>
      <c r="E110" s="112"/>
      <c r="F110" s="112"/>
      <c r="G110" s="112"/>
      <c r="H110" s="112"/>
      <c r="I110" s="112"/>
      <c r="J110" s="37">
        <v>0</v>
      </c>
      <c r="K110" s="37">
        <v>0</v>
      </c>
      <c r="L110" s="37">
        <v>5.8139534883720929E-2</v>
      </c>
      <c r="M110" s="37">
        <v>0.33139534883720928</v>
      </c>
      <c r="N110" s="37">
        <v>0.28488372093023256</v>
      </c>
      <c r="O110" s="48">
        <v>2.9244186046511627</v>
      </c>
      <c r="R110" s="59"/>
      <c r="S110" s="32"/>
    </row>
    <row r="111" spans="2:19" ht="18.75">
      <c r="B111" s="30">
        <v>13</v>
      </c>
      <c r="C111" s="112" t="s">
        <v>154</v>
      </c>
      <c r="D111" s="112"/>
      <c r="E111" s="112"/>
      <c r="F111" s="112"/>
      <c r="G111" s="112"/>
      <c r="H111" s="112"/>
      <c r="I111" s="112"/>
      <c r="J111" s="37">
        <v>0</v>
      </c>
      <c r="K111" s="37">
        <v>1.7441860465116279E-2</v>
      </c>
      <c r="L111" s="37">
        <v>0.12209302325581395</v>
      </c>
      <c r="M111" s="37">
        <v>0.35465116279069769</v>
      </c>
      <c r="N111" s="37">
        <v>0.18023255813953487</v>
      </c>
      <c r="O111" s="48">
        <v>2.7209302325581395</v>
      </c>
      <c r="R111" s="59"/>
      <c r="S111" s="32"/>
    </row>
    <row r="112" spans="2:19" ht="18.75">
      <c r="B112" s="30">
        <v>14</v>
      </c>
      <c r="C112" s="112" t="s">
        <v>155</v>
      </c>
      <c r="D112" s="112"/>
      <c r="E112" s="112"/>
      <c r="F112" s="112"/>
      <c r="G112" s="112"/>
      <c r="H112" s="112"/>
      <c r="I112" s="112"/>
      <c r="J112" s="37">
        <v>0</v>
      </c>
      <c r="K112" s="37">
        <v>5.8139534883720929E-3</v>
      </c>
      <c r="L112" s="37">
        <v>5.8139534883720929E-2</v>
      </c>
      <c r="M112" s="37">
        <v>0.30232558139534882</v>
      </c>
      <c r="N112" s="37">
        <v>0.30813953488372092</v>
      </c>
      <c r="O112" s="48">
        <v>2.9360465116279069</v>
      </c>
      <c r="R112" s="59"/>
      <c r="S112" s="32"/>
    </row>
    <row r="113" spans="2:19" ht="18.75">
      <c r="B113" s="30">
        <v>15</v>
      </c>
      <c r="C113" s="112" t="s">
        <v>156</v>
      </c>
      <c r="D113" s="112"/>
      <c r="E113" s="112"/>
      <c r="F113" s="112"/>
      <c r="G113" s="112"/>
      <c r="H113" s="112"/>
      <c r="I113" s="112"/>
      <c r="J113" s="37">
        <v>0</v>
      </c>
      <c r="K113" s="37">
        <v>1.1627906976744186E-2</v>
      </c>
      <c r="L113" s="37">
        <v>2.9069767441860465E-2</v>
      </c>
      <c r="M113" s="37">
        <v>0.23837209302325582</v>
      </c>
      <c r="N113" s="37">
        <v>0.39534883720930231</v>
      </c>
      <c r="O113" s="48">
        <v>3.0406976744186047</v>
      </c>
      <c r="R113" s="59"/>
      <c r="S113" s="32"/>
    </row>
    <row r="114" spans="2:19" ht="18.75">
      <c r="B114" s="30">
        <v>16</v>
      </c>
      <c r="C114" s="112" t="s">
        <v>157</v>
      </c>
      <c r="D114" s="112"/>
      <c r="E114" s="112"/>
      <c r="F114" s="112"/>
      <c r="G114" s="112"/>
      <c r="H114" s="112"/>
      <c r="I114" s="112"/>
      <c r="J114" s="37">
        <v>0</v>
      </c>
      <c r="K114" s="37">
        <v>0</v>
      </c>
      <c r="L114" s="37">
        <v>1.7441860465116279E-2</v>
      </c>
      <c r="M114" s="37">
        <v>0.20348837209302326</v>
      </c>
      <c r="N114" s="37">
        <v>0.45348837209302323</v>
      </c>
      <c r="O114" s="48">
        <v>3.1337209302325579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1" t="s">
        <v>158</v>
      </c>
      <c r="D132" s="111"/>
      <c r="E132" s="111"/>
      <c r="F132" s="111"/>
      <c r="G132" s="111"/>
      <c r="H132" s="111"/>
      <c r="I132" s="111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0" t="s">
        <v>159</v>
      </c>
      <c r="D133" s="110"/>
      <c r="E133" s="110"/>
      <c r="F133" s="110"/>
      <c r="G133" s="110"/>
      <c r="H133" s="110"/>
      <c r="I133" s="110"/>
      <c r="J133" s="37">
        <v>0</v>
      </c>
      <c r="K133" s="37">
        <v>0</v>
      </c>
      <c r="L133" s="37">
        <v>0.5</v>
      </c>
      <c r="M133" s="37">
        <v>0.5</v>
      </c>
      <c r="N133" s="37">
        <v>0</v>
      </c>
      <c r="O133" s="76">
        <v>3.5</v>
      </c>
      <c r="R133" s="59"/>
      <c r="S133" s="32"/>
    </row>
    <row r="134" spans="2:19" ht="17.25" customHeight="1">
      <c r="B134" s="30">
        <v>2</v>
      </c>
      <c r="C134" s="110" t="s">
        <v>160</v>
      </c>
      <c r="D134" s="110"/>
      <c r="E134" s="110"/>
      <c r="F134" s="110"/>
      <c r="G134" s="110"/>
      <c r="H134" s="110"/>
      <c r="I134" s="110"/>
      <c r="J134" s="37">
        <v>0</v>
      </c>
      <c r="K134" s="37">
        <v>0.25</v>
      </c>
      <c r="L134" s="37">
        <v>0.5</v>
      </c>
      <c r="M134" s="37">
        <v>0.25</v>
      </c>
      <c r="N134" s="37">
        <v>0</v>
      </c>
      <c r="O134" s="76">
        <v>3</v>
      </c>
      <c r="R134" s="59"/>
      <c r="S134" s="32"/>
    </row>
    <row r="135" spans="2:19" ht="17.25" customHeight="1">
      <c r="B135" s="30">
        <v>3</v>
      </c>
      <c r="C135" s="110" t="s">
        <v>161</v>
      </c>
      <c r="D135" s="110"/>
      <c r="E135" s="110"/>
      <c r="F135" s="110"/>
      <c r="G135" s="110"/>
      <c r="H135" s="110"/>
      <c r="I135" s="110"/>
      <c r="J135" s="37">
        <v>0</v>
      </c>
      <c r="K135" s="37">
        <v>0</v>
      </c>
      <c r="L135" s="37">
        <v>0.25</v>
      </c>
      <c r="M135" s="37">
        <v>0.75</v>
      </c>
      <c r="N135" s="37">
        <v>0</v>
      </c>
      <c r="O135" s="76">
        <v>3.75</v>
      </c>
      <c r="R135" s="59"/>
      <c r="S135" s="32"/>
    </row>
    <row r="136" spans="2:19" ht="17.25" customHeight="1">
      <c r="B136" s="30">
        <v>4</v>
      </c>
      <c r="C136" s="110" t="s">
        <v>162</v>
      </c>
      <c r="D136" s="110"/>
      <c r="E136" s="110"/>
      <c r="F136" s="110"/>
      <c r="G136" s="110"/>
      <c r="H136" s="110"/>
      <c r="I136" s="110"/>
      <c r="J136" s="37">
        <v>0</v>
      </c>
      <c r="K136" s="37">
        <v>0</v>
      </c>
      <c r="L136" s="37">
        <v>0.5</v>
      </c>
      <c r="M136" s="37">
        <v>0.5</v>
      </c>
      <c r="N136" s="37">
        <v>0</v>
      </c>
      <c r="O136" s="76">
        <v>3.5</v>
      </c>
      <c r="R136" s="59"/>
      <c r="S136" s="32"/>
    </row>
    <row r="137" spans="2:19" ht="17.25" customHeight="1">
      <c r="B137" s="30">
        <v>5</v>
      </c>
      <c r="C137" s="110" t="s">
        <v>163</v>
      </c>
      <c r="D137" s="110"/>
      <c r="E137" s="110"/>
      <c r="F137" s="110"/>
      <c r="G137" s="110"/>
      <c r="H137" s="110"/>
      <c r="I137" s="110"/>
      <c r="J137" s="37">
        <v>0</v>
      </c>
      <c r="K137" s="37">
        <v>0</v>
      </c>
      <c r="L137" s="37">
        <v>0.5</v>
      </c>
      <c r="M137" s="37">
        <v>0.25</v>
      </c>
      <c r="N137" s="37">
        <v>0.25</v>
      </c>
      <c r="O137" s="76">
        <v>3.75</v>
      </c>
      <c r="R137" s="59"/>
      <c r="S137" s="32"/>
    </row>
    <row r="138" spans="2:19" ht="17.25" customHeight="1">
      <c r="B138" s="30">
        <v>6</v>
      </c>
      <c r="C138" s="110" t="s">
        <v>164</v>
      </c>
      <c r="D138" s="110"/>
      <c r="E138" s="110"/>
      <c r="F138" s="110"/>
      <c r="G138" s="110"/>
      <c r="H138" s="110"/>
      <c r="I138" s="110"/>
      <c r="J138" s="37">
        <v>0</v>
      </c>
      <c r="K138" s="37">
        <v>0</v>
      </c>
      <c r="L138" s="37">
        <v>0</v>
      </c>
      <c r="M138" s="37">
        <v>0.5</v>
      </c>
      <c r="N138" s="37">
        <v>0.5</v>
      </c>
      <c r="O138" s="76">
        <v>4.5</v>
      </c>
      <c r="R138" s="59"/>
      <c r="S138" s="32"/>
    </row>
    <row r="139" spans="2:19" ht="17.25" customHeight="1">
      <c r="B139" s="30">
        <v>7</v>
      </c>
      <c r="C139" s="110" t="s">
        <v>165</v>
      </c>
      <c r="D139" s="110"/>
      <c r="E139" s="110"/>
      <c r="F139" s="110"/>
      <c r="G139" s="110"/>
      <c r="H139" s="110"/>
      <c r="I139" s="110"/>
      <c r="J139" s="37">
        <v>0</v>
      </c>
      <c r="K139" s="37">
        <v>0</v>
      </c>
      <c r="L139" s="37">
        <v>0.25</v>
      </c>
      <c r="M139" s="37">
        <v>0.75</v>
      </c>
      <c r="N139" s="37">
        <v>0</v>
      </c>
      <c r="O139" s="76">
        <v>3.75</v>
      </c>
      <c r="R139" s="59"/>
      <c r="S139" s="32"/>
    </row>
    <row r="140" spans="2:19" ht="17.25" customHeight="1">
      <c r="B140" s="30">
        <v>8</v>
      </c>
      <c r="C140" s="110" t="s">
        <v>166</v>
      </c>
      <c r="D140" s="110"/>
      <c r="E140" s="110"/>
      <c r="F140" s="110"/>
      <c r="G140" s="110"/>
      <c r="H140" s="110"/>
      <c r="I140" s="110"/>
      <c r="J140" s="37">
        <v>0</v>
      </c>
      <c r="K140" s="37">
        <v>0.25</v>
      </c>
      <c r="L140" s="37">
        <v>0.5</v>
      </c>
      <c r="M140" s="37">
        <v>0.25</v>
      </c>
      <c r="N140" s="37">
        <v>0</v>
      </c>
      <c r="O140" s="76">
        <v>3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08" t="s">
        <v>80</v>
      </c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06" t="s">
        <v>167</v>
      </c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2" t="s">
        <v>168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138</v>
      </c>
      <c r="D155" s="35">
        <v>61</v>
      </c>
      <c r="E155" s="35">
        <v>3</v>
      </c>
      <c r="F155" s="35">
        <v>64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169</v>
      </c>
      <c r="D156" s="35">
        <v>29</v>
      </c>
      <c r="E156" s="35">
        <v>4</v>
      </c>
      <c r="F156" s="35">
        <v>33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140</v>
      </c>
      <c r="D157" s="35">
        <v>7</v>
      </c>
      <c r="E157" s="35">
        <v>1</v>
      </c>
      <c r="F157" s="35">
        <v>8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170</v>
      </c>
      <c r="D158" s="35">
        <v>1</v>
      </c>
      <c r="E158" s="35">
        <v>0</v>
      </c>
      <c r="F158" s="35">
        <v>1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171</v>
      </c>
      <c r="D159" s="35">
        <v>2</v>
      </c>
      <c r="E159" s="35">
        <v>0</v>
      </c>
      <c r="F159" s="35">
        <v>2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172</v>
      </c>
      <c r="D160" s="35">
        <v>127</v>
      </c>
      <c r="E160" s="35">
        <v>4</v>
      </c>
      <c r="F160" s="35">
        <v>131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2" t="s">
        <v>173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138</v>
      </c>
      <c r="D163" s="37">
        <v>0.26406926406926406</v>
      </c>
      <c r="E163" s="37">
        <v>0.25</v>
      </c>
      <c r="F163" s="37">
        <v>0.26337448559670784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169</v>
      </c>
      <c r="D164" s="37">
        <v>0.12554112554112554</v>
      </c>
      <c r="E164" s="37">
        <v>0.33333333333333331</v>
      </c>
      <c r="F164" s="37">
        <v>0.13580246913580246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140</v>
      </c>
      <c r="D165" s="37">
        <v>3.0303030303030304E-2</v>
      </c>
      <c r="E165" s="37">
        <v>8.3333333333333329E-2</v>
      </c>
      <c r="F165" s="37">
        <v>3.292181069958848E-2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170</v>
      </c>
      <c r="D166" s="37">
        <v>4.329004329004329E-3</v>
      </c>
      <c r="E166" s="37">
        <v>0</v>
      </c>
      <c r="F166" s="37">
        <v>4.11522633744856E-3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171</v>
      </c>
      <c r="D167" s="37">
        <v>8.658008658008658E-3</v>
      </c>
      <c r="E167" s="37">
        <v>0</v>
      </c>
      <c r="F167" s="37">
        <v>8.23045267489712E-3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172</v>
      </c>
      <c r="D168" s="37">
        <v>0.54978354978354982</v>
      </c>
      <c r="E168" s="37">
        <v>0.33333333333333331</v>
      </c>
      <c r="F168" s="37">
        <v>0.53909465020576131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2" t="s">
        <v>174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37</v>
      </c>
      <c r="E171" s="35">
        <v>0</v>
      </c>
      <c r="F171" s="35">
        <v>37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69</v>
      </c>
      <c r="E172" s="35">
        <v>4</v>
      </c>
      <c r="F172" s="35">
        <v>73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41</v>
      </c>
      <c r="E173" s="35">
        <v>2</v>
      </c>
      <c r="F173" s="35">
        <v>43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25</v>
      </c>
      <c r="E174" s="35">
        <v>2</v>
      </c>
      <c r="F174" s="35">
        <v>27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0</v>
      </c>
      <c r="E175" s="35">
        <v>0</v>
      </c>
      <c r="F175" s="35">
        <v>0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59</v>
      </c>
      <c r="E176" s="35">
        <v>4</v>
      </c>
      <c r="F176" s="35">
        <v>63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2" t="s">
        <v>175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138</v>
      </c>
      <c r="D180" s="37">
        <v>0.16017316017316016</v>
      </c>
      <c r="E180" s="37">
        <v>0</v>
      </c>
      <c r="F180" s="37">
        <v>0.15226337448559671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0.29870129870129869</v>
      </c>
      <c r="E181" s="37">
        <v>0.33333333333333331</v>
      </c>
      <c r="F181" s="37">
        <v>0.30041152263374488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140</v>
      </c>
      <c r="D182" s="37">
        <v>0.1774891774891775</v>
      </c>
      <c r="E182" s="37">
        <v>0.16666666666666666</v>
      </c>
      <c r="F182" s="37">
        <v>0.17695473251028807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170</v>
      </c>
      <c r="D183" s="37">
        <v>0.10822510822510822</v>
      </c>
      <c r="E183" s="37">
        <v>0.16666666666666666</v>
      </c>
      <c r="F183" s="37">
        <v>0.1111111111111111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171</v>
      </c>
      <c r="D184" s="37">
        <v>0</v>
      </c>
      <c r="E184" s="37">
        <v>0</v>
      </c>
      <c r="F184" s="37">
        <v>0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172</v>
      </c>
      <c r="D185" s="37">
        <v>0.25541125541125542</v>
      </c>
      <c r="E185" s="37">
        <v>0.33333333333333331</v>
      </c>
      <c r="F185" s="37">
        <v>0.25925925925925924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7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2" t="s">
        <v>176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138</v>
      </c>
      <c r="D189" s="35">
        <v>19</v>
      </c>
      <c r="E189" s="35">
        <v>2</v>
      </c>
      <c r="F189" s="35">
        <v>21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169</v>
      </c>
      <c r="D190" s="35">
        <v>9</v>
      </c>
      <c r="E190" s="35">
        <v>5</v>
      </c>
      <c r="F190" s="35">
        <v>14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140</v>
      </c>
      <c r="D191" s="35">
        <v>4</v>
      </c>
      <c r="E191" s="35">
        <v>1</v>
      </c>
      <c r="F191" s="35">
        <v>5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170</v>
      </c>
      <c r="D192" s="35">
        <v>1</v>
      </c>
      <c r="E192" s="35">
        <v>0</v>
      </c>
      <c r="F192" s="35">
        <v>1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171</v>
      </c>
      <c r="D193" s="35">
        <v>8</v>
      </c>
      <c r="E193" s="35">
        <v>0</v>
      </c>
      <c r="F193" s="35">
        <v>8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172</v>
      </c>
      <c r="D194" s="35">
        <v>186</v>
      </c>
      <c r="E194" s="35">
        <v>4</v>
      </c>
      <c r="F194" s="35">
        <v>190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2" t="s">
        <v>177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138</v>
      </c>
      <c r="D197" s="37">
        <v>8.2251082251082255E-2</v>
      </c>
      <c r="E197" s="37">
        <v>0.16666666666666666</v>
      </c>
      <c r="F197" s="37">
        <v>8.6419753086419748E-2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3.896103896103896E-2</v>
      </c>
      <c r="E198" s="37">
        <v>0.41666666666666669</v>
      </c>
      <c r="F198" s="37">
        <v>5.7613168724279837E-2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140</v>
      </c>
      <c r="D199" s="37">
        <v>1.7316017316017316E-2</v>
      </c>
      <c r="E199" s="37">
        <v>8.3333333333333329E-2</v>
      </c>
      <c r="F199" s="37">
        <v>2.0576131687242798E-2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170</v>
      </c>
      <c r="D200" s="37">
        <v>4.329004329004329E-3</v>
      </c>
      <c r="E200" s="37">
        <v>0</v>
      </c>
      <c r="F200" s="37">
        <v>4.11522633744856E-3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171</v>
      </c>
      <c r="D201" s="37">
        <v>3.4632034632034632E-2</v>
      </c>
      <c r="E201" s="37">
        <v>0</v>
      </c>
      <c r="F201" s="37">
        <v>3.292181069958848E-2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172</v>
      </c>
      <c r="D202" s="37">
        <v>0.80519480519480524</v>
      </c>
      <c r="E202" s="37">
        <v>0.33333333333333331</v>
      </c>
      <c r="F202" s="37">
        <v>0.78189300411522633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2" t="s">
        <v>178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54</v>
      </c>
      <c r="E205" s="35">
        <v>0</v>
      </c>
      <c r="F205" s="35">
        <v>54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80</v>
      </c>
      <c r="E206" s="35">
        <v>5</v>
      </c>
      <c r="F206" s="35">
        <v>85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28</v>
      </c>
      <c r="E207" s="35">
        <v>2</v>
      </c>
      <c r="F207" s="35">
        <v>30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10</v>
      </c>
      <c r="E208" s="35">
        <v>1</v>
      </c>
      <c r="F208" s="35">
        <v>11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59</v>
      </c>
      <c r="E210" s="35">
        <v>4</v>
      </c>
      <c r="F210" s="35">
        <v>63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2" t="s">
        <v>179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138</v>
      </c>
      <c r="D214" s="37">
        <v>0.23376623376623376</v>
      </c>
      <c r="E214" s="37">
        <v>0</v>
      </c>
      <c r="F214" s="37">
        <v>0.22222222222222221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169</v>
      </c>
      <c r="D215" s="37">
        <v>0.34632034632034631</v>
      </c>
      <c r="E215" s="37">
        <v>0.41666666666666669</v>
      </c>
      <c r="F215" s="37">
        <v>0.34979423868312759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140</v>
      </c>
      <c r="D216" s="37">
        <v>0.12121212121212122</v>
      </c>
      <c r="E216" s="37">
        <v>0.16666666666666666</v>
      </c>
      <c r="F216" s="37">
        <v>0.12345679012345678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170</v>
      </c>
      <c r="D217" s="37">
        <v>4.3290043290043288E-2</v>
      </c>
      <c r="E217" s="37">
        <v>8.3333333333333329E-2</v>
      </c>
      <c r="F217" s="37">
        <v>4.5267489711934158E-2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171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172</v>
      </c>
      <c r="D219" s="37">
        <v>0.25541125541125542</v>
      </c>
      <c r="E219" s="37">
        <v>0.33333333333333331</v>
      </c>
      <c r="F219" s="37">
        <v>0.25925925925925924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2" t="s">
        <v>180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138</v>
      </c>
      <c r="D222" s="35">
        <v>98</v>
      </c>
      <c r="E222" s="35">
        <v>0</v>
      </c>
      <c r="F222" s="35">
        <v>98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62</v>
      </c>
      <c r="E223" s="35">
        <v>6</v>
      </c>
      <c r="F223" s="35">
        <v>68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140</v>
      </c>
      <c r="D224" s="35">
        <v>11</v>
      </c>
      <c r="E224" s="35">
        <v>1</v>
      </c>
      <c r="F224" s="35">
        <v>12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170</v>
      </c>
      <c r="D225" s="35">
        <v>1</v>
      </c>
      <c r="E225" s="35">
        <v>1</v>
      </c>
      <c r="F225" s="35">
        <v>2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171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172</v>
      </c>
      <c r="D227" s="35">
        <v>59</v>
      </c>
      <c r="E227" s="35">
        <v>4</v>
      </c>
      <c r="F227" s="35">
        <v>63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2" t="s">
        <v>181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138</v>
      </c>
      <c r="D230" s="37">
        <v>0.42424242424242425</v>
      </c>
      <c r="E230" s="37">
        <v>0</v>
      </c>
      <c r="F230" s="37">
        <v>0.40329218106995884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169</v>
      </c>
      <c r="D231" s="37">
        <v>0.26839826839826841</v>
      </c>
      <c r="E231" s="37">
        <v>0.5</v>
      </c>
      <c r="F231" s="37">
        <v>0.27983539094650206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140</v>
      </c>
      <c r="D232" s="37">
        <v>4.7619047619047616E-2</v>
      </c>
      <c r="E232" s="37">
        <v>8.3333333333333329E-2</v>
      </c>
      <c r="F232" s="37">
        <v>4.9382716049382713E-2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170</v>
      </c>
      <c r="D233" s="37">
        <v>4.329004329004329E-3</v>
      </c>
      <c r="E233" s="37">
        <v>8.3333333333333329E-2</v>
      </c>
      <c r="F233" s="37">
        <v>8.23045267489712E-3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171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172</v>
      </c>
      <c r="D235" s="37">
        <v>0.25541125541125542</v>
      </c>
      <c r="E235" s="37">
        <v>0.33333333333333331</v>
      </c>
      <c r="F235" s="37">
        <v>0.25925925925925924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7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2" t="s">
        <v>182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54</v>
      </c>
      <c r="E238" s="35">
        <v>0</v>
      </c>
      <c r="F238" s="35">
        <v>54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76</v>
      </c>
      <c r="E239" s="35">
        <v>5</v>
      </c>
      <c r="F239" s="35">
        <v>81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27</v>
      </c>
      <c r="E240" s="35">
        <v>1</v>
      </c>
      <c r="F240" s="35">
        <v>28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15</v>
      </c>
      <c r="E241" s="35">
        <v>2</v>
      </c>
      <c r="F241" s="35">
        <v>17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0</v>
      </c>
      <c r="E242" s="35">
        <v>0</v>
      </c>
      <c r="F242" s="35">
        <v>0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59</v>
      </c>
      <c r="E243" s="35">
        <v>4</v>
      </c>
      <c r="F243" s="35">
        <v>63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2" t="s">
        <v>183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0.23376623376623376</v>
      </c>
      <c r="E246" s="37">
        <v>0</v>
      </c>
      <c r="F246" s="37">
        <v>0.22222222222222221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0.32900432900432902</v>
      </c>
      <c r="E247" s="37">
        <v>0.41666666666666669</v>
      </c>
      <c r="F247" s="37">
        <v>0.33333333333333331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0.11688311688311688</v>
      </c>
      <c r="E248" s="37">
        <v>8.3333333333333329E-2</v>
      </c>
      <c r="F248" s="37">
        <v>0.11522633744855967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6.4935064935064929E-2</v>
      </c>
      <c r="E249" s="37">
        <v>0.16666666666666666</v>
      </c>
      <c r="F249" s="37">
        <v>6.9958847736625515E-2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0</v>
      </c>
      <c r="E250" s="37">
        <v>0</v>
      </c>
      <c r="F250" s="37">
        <v>0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0.25541125541125542</v>
      </c>
      <c r="E251" s="37">
        <v>0.33333333333333331</v>
      </c>
      <c r="F251" s="37">
        <v>0.25925925925925924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7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7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7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2" t="s">
        <v>184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138</v>
      </c>
      <c r="D256" s="35">
        <v>50</v>
      </c>
      <c r="E256" s="35">
        <v>0</v>
      </c>
      <c r="F256" s="35">
        <v>50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169</v>
      </c>
      <c r="D257" s="35">
        <v>80</v>
      </c>
      <c r="E257" s="35">
        <v>4</v>
      </c>
      <c r="F257" s="35">
        <v>84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140</v>
      </c>
      <c r="D258" s="35">
        <v>29</v>
      </c>
      <c r="E258" s="35">
        <v>2</v>
      </c>
      <c r="F258" s="35">
        <v>31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170</v>
      </c>
      <c r="D259" s="35">
        <v>13</v>
      </c>
      <c r="E259" s="35">
        <v>2</v>
      </c>
      <c r="F259" s="35">
        <v>15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171</v>
      </c>
      <c r="D260" s="35">
        <v>0</v>
      </c>
      <c r="E260" s="35">
        <v>0</v>
      </c>
      <c r="F260" s="35">
        <v>0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172</v>
      </c>
      <c r="D261" s="35">
        <v>59</v>
      </c>
      <c r="E261" s="35">
        <v>4</v>
      </c>
      <c r="F261" s="35">
        <v>63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2" t="s">
        <v>185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138</v>
      </c>
      <c r="D264" s="37">
        <v>0.21645021645021645</v>
      </c>
      <c r="E264" s="37">
        <v>8.3333333333333329E-2</v>
      </c>
      <c r="F264" s="37">
        <v>0.20576131687242799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169</v>
      </c>
      <c r="D265" s="37">
        <v>0.34632034632034631</v>
      </c>
      <c r="E265" s="37">
        <v>0.25</v>
      </c>
      <c r="F265" s="37">
        <v>0.34567901234567899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140</v>
      </c>
      <c r="D266" s="37">
        <v>0.12554112554112554</v>
      </c>
      <c r="E266" s="37">
        <v>0.25</v>
      </c>
      <c r="F266" s="37">
        <v>0.12757201646090535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170</v>
      </c>
      <c r="D267" s="37">
        <v>5.627705627705628E-2</v>
      </c>
      <c r="E267" s="37">
        <v>8.3333333333333329E-2</v>
      </c>
      <c r="F267" s="37">
        <v>6.1728395061728392E-2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171</v>
      </c>
      <c r="D268" s="37">
        <v>0</v>
      </c>
      <c r="E268" s="37">
        <v>0</v>
      </c>
      <c r="F268" s="37">
        <v>0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172</v>
      </c>
      <c r="D269" s="37">
        <v>0.25541125541125542</v>
      </c>
      <c r="E269" s="37">
        <v>0.33333333333333331</v>
      </c>
      <c r="F269" s="37">
        <v>0.25925925925925924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7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2" t="s">
        <v>186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48</v>
      </c>
      <c r="E272" s="35">
        <v>1</v>
      </c>
      <c r="F272" s="35">
        <v>49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91</v>
      </c>
      <c r="E273" s="35">
        <v>3</v>
      </c>
      <c r="F273" s="35">
        <v>94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25</v>
      </c>
      <c r="E274" s="35">
        <v>3</v>
      </c>
      <c r="F274" s="35">
        <v>28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8</v>
      </c>
      <c r="E275" s="35">
        <v>1</v>
      </c>
      <c r="F275" s="35">
        <v>9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0</v>
      </c>
      <c r="E276" s="35">
        <v>0</v>
      </c>
      <c r="F276" s="35">
        <v>0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59</v>
      </c>
      <c r="E277" s="35">
        <v>4</v>
      </c>
      <c r="F277" s="35">
        <v>63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2" t="s">
        <v>187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0.20779220779220781</v>
      </c>
      <c r="E280" s="37">
        <v>8.3333333333333329E-2</v>
      </c>
      <c r="F280" s="37">
        <v>0.20164609053497942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0.39393939393939392</v>
      </c>
      <c r="E281" s="37">
        <v>0.25</v>
      </c>
      <c r="F281" s="37">
        <v>0.38683127572016462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0.10822510822510822</v>
      </c>
      <c r="E282" s="37">
        <v>0.25</v>
      </c>
      <c r="F282" s="37">
        <v>0.11522633744855967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3.4632034632034632E-2</v>
      </c>
      <c r="E283" s="37">
        <v>8.3333333333333329E-2</v>
      </c>
      <c r="F283" s="37">
        <v>3.7037037037037035E-2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0</v>
      </c>
      <c r="E284" s="37">
        <v>0</v>
      </c>
      <c r="F284" s="37">
        <v>0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172</v>
      </c>
      <c r="D285" s="37">
        <v>0.25541125541125542</v>
      </c>
      <c r="E285" s="37">
        <v>0.33333333333333331</v>
      </c>
      <c r="F285" s="37">
        <v>0.25925925925925924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08" t="s">
        <v>81</v>
      </c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R290" s="59"/>
      <c r="S290" s="32"/>
    </row>
    <row r="292" spans="3:19" ht="23.25">
      <c r="C292" s="109" t="s">
        <v>188</v>
      </c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3:19" ht="21.75" customHeight="1"/>
    <row r="294" spans="3:19" ht="23.25">
      <c r="C294" s="92" t="s">
        <v>189</v>
      </c>
      <c r="D294" s="33" t="s">
        <v>60</v>
      </c>
    </row>
    <row r="295" spans="3:19" ht="42">
      <c r="C295" s="34" t="s">
        <v>190</v>
      </c>
      <c r="D295" s="37">
        <v>0</v>
      </c>
    </row>
    <row r="296" spans="3:19" ht="42">
      <c r="C296" s="34" t="s">
        <v>191</v>
      </c>
      <c r="D296" s="37">
        <v>0</v>
      </c>
    </row>
    <row r="297" spans="3:19" ht="21">
      <c r="C297" s="34" t="s">
        <v>68</v>
      </c>
      <c r="D297" s="37">
        <v>0</v>
      </c>
    </row>
    <row r="298" spans="3:19" ht="42">
      <c r="C298" s="34" t="s">
        <v>192</v>
      </c>
      <c r="D298" s="37">
        <v>0</v>
      </c>
    </row>
    <row r="299" spans="3:19" ht="21">
      <c r="C299" s="34" t="s">
        <v>193</v>
      </c>
      <c r="D299" s="37">
        <v>0</v>
      </c>
    </row>
    <row r="300" spans="3:19" ht="21">
      <c r="C300" s="34" t="s">
        <v>194</v>
      </c>
      <c r="D300" s="37">
        <v>0</v>
      </c>
    </row>
    <row r="301" spans="3:19" ht="42">
      <c r="C301" s="34" t="s">
        <v>195</v>
      </c>
      <c r="D301" s="37">
        <v>0</v>
      </c>
    </row>
    <row r="302" spans="3:19" ht="42">
      <c r="C302" s="34" t="s">
        <v>196</v>
      </c>
      <c r="D302" s="37">
        <v>0</v>
      </c>
    </row>
    <row r="303" spans="3:19" ht="21">
      <c r="C303" s="34" t="s">
        <v>197</v>
      </c>
      <c r="D303" s="37">
        <v>0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9" t="s">
        <v>198</v>
      </c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0</v>
      </c>
      <c r="E311" s="35">
        <v>0</v>
      </c>
      <c r="F311" s="35">
        <v>0</v>
      </c>
    </row>
    <row r="312" spans="3:16" ht="21">
      <c r="C312" s="40" t="s">
        <v>17</v>
      </c>
      <c r="D312" s="35">
        <v>0</v>
      </c>
      <c r="E312" s="35">
        <v>0</v>
      </c>
      <c r="F312" s="35">
        <v>0</v>
      </c>
    </row>
    <row r="313" spans="3:16" ht="21">
      <c r="C313" s="40" t="s">
        <v>199</v>
      </c>
      <c r="D313" s="35">
        <v>0</v>
      </c>
      <c r="E313" s="35">
        <v>0</v>
      </c>
      <c r="F313" s="35">
        <v>0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</v>
      </c>
      <c r="E316" s="37">
        <v>0</v>
      </c>
      <c r="F316" s="37">
        <v>0</v>
      </c>
    </row>
    <row r="317" spans="3:16" ht="21">
      <c r="C317" s="40" t="s">
        <v>17</v>
      </c>
      <c r="D317" s="37">
        <v>0</v>
      </c>
      <c r="E317" s="37">
        <v>0</v>
      </c>
      <c r="F317" s="37">
        <v>0</v>
      </c>
    </row>
    <row r="318" spans="3:16" ht="24" customHeight="1">
      <c r="C318" s="40" t="s">
        <v>199</v>
      </c>
      <c r="D318" s="37">
        <v>0</v>
      </c>
      <c r="E318" s="37">
        <v>0</v>
      </c>
      <c r="F318" s="37">
        <v>0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09" t="s">
        <v>200</v>
      </c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0</v>
      </c>
      <c r="E325" s="35">
        <v>0</v>
      </c>
      <c r="F325" s="35">
        <v>0</v>
      </c>
    </row>
    <row r="326" spans="3:16" ht="21">
      <c r="C326" s="34" t="s">
        <v>83</v>
      </c>
      <c r="D326" s="35">
        <v>0</v>
      </c>
      <c r="E326" s="35">
        <v>0</v>
      </c>
      <c r="F326" s="35">
        <v>0</v>
      </c>
    </row>
    <row r="327" spans="3:16" ht="21">
      <c r="C327" s="50" t="s">
        <v>84</v>
      </c>
      <c r="D327" s="78">
        <v>0</v>
      </c>
      <c r="E327" s="78">
        <v>0</v>
      </c>
      <c r="F327" s="78">
        <v>0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</v>
      </c>
      <c r="E331" s="37">
        <v>0</v>
      </c>
      <c r="F331" s="37">
        <v>0</v>
      </c>
    </row>
    <row r="332" spans="3:16" ht="21">
      <c r="C332" s="34" t="s">
        <v>83</v>
      </c>
      <c r="D332" s="37">
        <v>0</v>
      </c>
      <c r="E332" s="37">
        <v>0</v>
      </c>
      <c r="F332" s="37">
        <v>0</v>
      </c>
    </row>
    <row r="333" spans="3:16" ht="21">
      <c r="C333" s="50" t="s">
        <v>84</v>
      </c>
      <c r="D333" s="37">
        <v>0</v>
      </c>
      <c r="E333" s="37">
        <v>0</v>
      </c>
      <c r="F333" s="37">
        <v>0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9" t="s">
        <v>201</v>
      </c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9">
        <v>202</v>
      </c>
    </row>
    <row r="344" spans="3:16" ht="21">
      <c r="C344" s="40" t="s">
        <v>17</v>
      </c>
      <c r="D344" s="79">
        <v>29</v>
      </c>
    </row>
    <row r="345" spans="3:16" ht="21">
      <c r="C345" s="40" t="s">
        <v>172</v>
      </c>
      <c r="D345" s="79">
        <v>0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0.87445887445887449</v>
      </c>
    </row>
    <row r="349" spans="3:16" ht="21">
      <c r="C349" s="40" t="s">
        <v>17</v>
      </c>
      <c r="D349" s="37">
        <v>0.12554112554112554</v>
      </c>
    </row>
    <row r="350" spans="3:16" ht="21">
      <c r="C350" s="40" t="s">
        <v>172</v>
      </c>
      <c r="D350" s="37">
        <v>0</v>
      </c>
    </row>
    <row r="351" spans="3:16" ht="54" customHeight="1"/>
    <row r="352" spans="3:16" ht="23.25">
      <c r="C352" s="109" t="s">
        <v>202</v>
      </c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9">
        <v>89</v>
      </c>
    </row>
    <row r="356" spans="3:4" ht="23.25" customHeight="1">
      <c r="C356" s="34" t="s">
        <v>83</v>
      </c>
      <c r="D356" s="79">
        <v>54</v>
      </c>
    </row>
    <row r="357" spans="3:4" ht="23.25" customHeight="1">
      <c r="C357" s="34" t="s">
        <v>203</v>
      </c>
      <c r="D357" s="79">
        <v>9</v>
      </c>
    </row>
    <row r="358" spans="3:4" ht="23.25" customHeight="1">
      <c r="C358" s="34" t="s">
        <v>204</v>
      </c>
      <c r="D358" s="79">
        <v>2</v>
      </c>
    </row>
    <row r="359" spans="3:4" ht="23.25" customHeight="1">
      <c r="C359" s="34" t="s">
        <v>205</v>
      </c>
      <c r="D359" s="79">
        <v>0</v>
      </c>
    </row>
    <row r="360" spans="3:4" ht="23.25" customHeight="1">
      <c r="C360" s="34" t="s">
        <v>84</v>
      </c>
      <c r="D360" s="79">
        <v>15</v>
      </c>
    </row>
    <row r="361" spans="3:4" ht="23.25" customHeight="1">
      <c r="C361" s="34" t="s">
        <v>206</v>
      </c>
      <c r="D361" s="79">
        <v>0</v>
      </c>
    </row>
    <row r="362" spans="3:4" ht="23.25" customHeight="1">
      <c r="C362" s="34" t="s">
        <v>207</v>
      </c>
      <c r="D362" s="79">
        <v>2</v>
      </c>
    </row>
    <row r="363" spans="3:4" ht="23.25" customHeight="1">
      <c r="C363" s="34" t="s">
        <v>172</v>
      </c>
      <c r="D363" s="79">
        <v>7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0.4405940594059406</v>
      </c>
    </row>
    <row r="367" spans="3:4" ht="21">
      <c r="C367" s="34" t="s">
        <v>83</v>
      </c>
      <c r="D367" s="37">
        <v>0.26732673267326734</v>
      </c>
    </row>
    <row r="368" spans="3:4" ht="21">
      <c r="C368" s="34" t="s">
        <v>203</v>
      </c>
      <c r="D368" s="37">
        <v>4.4554455445544552E-2</v>
      </c>
    </row>
    <row r="369" spans="3:16" ht="21">
      <c r="C369" s="34" t="s">
        <v>204</v>
      </c>
      <c r="D369" s="37">
        <v>9.9009900990099011E-3</v>
      </c>
    </row>
    <row r="370" spans="3:16" ht="21">
      <c r="C370" s="34" t="s">
        <v>205</v>
      </c>
      <c r="D370" s="37">
        <v>0</v>
      </c>
    </row>
    <row r="371" spans="3:16" ht="21">
      <c r="C371" s="34" t="s">
        <v>84</v>
      </c>
      <c r="D371" s="37">
        <v>7.4257425742574254E-2</v>
      </c>
    </row>
    <row r="372" spans="3:16" ht="21">
      <c r="C372" s="34" t="s">
        <v>206</v>
      </c>
      <c r="D372" s="37">
        <v>0</v>
      </c>
    </row>
    <row r="373" spans="3:16" ht="21">
      <c r="C373" s="34" t="s">
        <v>207</v>
      </c>
      <c r="D373" s="37">
        <v>9.9009900990099011E-3</v>
      </c>
    </row>
    <row r="374" spans="3:16" ht="21">
      <c r="C374" s="34" t="s">
        <v>172</v>
      </c>
      <c r="D374" s="37">
        <v>3.4653465346534656E-2</v>
      </c>
    </row>
    <row r="375" spans="3:16" ht="50.25" customHeight="1"/>
    <row r="376" spans="3:16" ht="23.25">
      <c r="C376" s="109" t="s">
        <v>208</v>
      </c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209</v>
      </c>
      <c r="D379" s="37">
        <v>0</v>
      </c>
      <c r="E379" s="37">
        <v>0</v>
      </c>
    </row>
    <row r="380" spans="3:16" ht="21">
      <c r="C380" s="34" t="s">
        <v>210</v>
      </c>
      <c r="D380" s="37">
        <v>0</v>
      </c>
      <c r="E380" s="37">
        <v>0</v>
      </c>
    </row>
    <row r="381" spans="3:16" ht="21">
      <c r="C381" s="34" t="s">
        <v>211</v>
      </c>
      <c r="D381" s="37">
        <v>0</v>
      </c>
      <c r="E381" s="37">
        <v>0</v>
      </c>
    </row>
    <row r="382" spans="3:16" ht="21">
      <c r="C382" s="34" t="s">
        <v>212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05" t="s">
        <v>213</v>
      </c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0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4.329004329004329E-3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4.329004329004329E-3</v>
      </c>
      <c r="E391" s="37">
        <v>0</v>
      </c>
      <c r="F391" s="37">
        <v>0</v>
      </c>
      <c r="G391" s="37">
        <v>0</v>
      </c>
    </row>
    <row r="392" spans="3:16" ht="21">
      <c r="C392" s="34" t="s">
        <v>214</v>
      </c>
      <c r="D392" s="37">
        <v>0</v>
      </c>
      <c r="E392" s="37">
        <v>0</v>
      </c>
      <c r="F392" s="37">
        <v>0</v>
      </c>
      <c r="G392" s="37">
        <v>0</v>
      </c>
    </row>
    <row r="393" spans="3:16" ht="21">
      <c r="C393" s="34" t="s">
        <v>215</v>
      </c>
      <c r="D393" s="37">
        <v>0</v>
      </c>
      <c r="E393" s="37">
        <v>0</v>
      </c>
      <c r="F393" s="37">
        <v>0</v>
      </c>
      <c r="G393" s="37">
        <v>0</v>
      </c>
    </row>
    <row r="394" spans="3:16" ht="21">
      <c r="C394" s="34" t="s">
        <v>216</v>
      </c>
      <c r="D394" s="37">
        <v>4.329004329004329E-3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0</v>
      </c>
      <c r="E395" s="37">
        <v>0</v>
      </c>
      <c r="F395" s="37">
        <v>0</v>
      </c>
      <c r="G395" s="37">
        <v>0</v>
      </c>
    </row>
    <row r="396" spans="3:16" ht="21">
      <c r="C396" s="34" t="s">
        <v>89</v>
      </c>
      <c r="D396" s="37">
        <v>2.5974025974025976E-2</v>
      </c>
      <c r="E396" s="37">
        <v>0</v>
      </c>
      <c r="F396" s="37">
        <v>0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8" t="s">
        <v>90</v>
      </c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</row>
    <row r="417" spans="3:16" ht="23.25">
      <c r="C417" s="105" t="s">
        <v>217</v>
      </c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2</v>
      </c>
      <c r="E420" s="35">
        <v>0</v>
      </c>
      <c r="F420" s="35">
        <v>0</v>
      </c>
      <c r="G420" s="54"/>
    </row>
    <row r="421" spans="3:16" ht="21">
      <c r="C421" s="40" t="s">
        <v>17</v>
      </c>
      <c r="D421" s="35">
        <v>6</v>
      </c>
      <c r="E421" s="35">
        <v>0</v>
      </c>
      <c r="F421" s="35">
        <v>0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0.25</v>
      </c>
      <c r="E424" s="37">
        <v>0</v>
      </c>
      <c r="F424" s="37">
        <v>0</v>
      </c>
    </row>
    <row r="425" spans="3:16" ht="21">
      <c r="C425" s="40" t="s">
        <v>17</v>
      </c>
      <c r="D425" s="37">
        <v>0.75</v>
      </c>
      <c r="E425" s="37">
        <v>0</v>
      </c>
      <c r="F425" s="37">
        <v>0</v>
      </c>
    </row>
    <row r="426" spans="3:16" ht="88.5" customHeight="1"/>
    <row r="427" spans="3:16" ht="23.25">
      <c r="C427" s="108" t="s">
        <v>91</v>
      </c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</row>
    <row r="429" spans="3:16" ht="23.25">
      <c r="C429" s="105" t="s">
        <v>92</v>
      </c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218</v>
      </c>
      <c r="D432" s="35">
        <v>0</v>
      </c>
      <c r="E432" s="35">
        <v>0</v>
      </c>
      <c r="F432" s="35">
        <v>0</v>
      </c>
      <c r="G432" s="35">
        <v>0</v>
      </c>
    </row>
    <row r="433" spans="3:7" ht="21.75" customHeight="1">
      <c r="C433" s="34" t="s">
        <v>93</v>
      </c>
      <c r="D433" s="35">
        <v>2</v>
      </c>
      <c r="E433" s="35">
        <v>0</v>
      </c>
      <c r="F433" s="35">
        <v>0</v>
      </c>
      <c r="G433" s="35">
        <v>2</v>
      </c>
    </row>
    <row r="434" spans="3:7" ht="21.75" customHeight="1">
      <c r="C434" s="34" t="s">
        <v>219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1</v>
      </c>
      <c r="E435" s="35">
        <v>0</v>
      </c>
      <c r="F435" s="35">
        <v>0</v>
      </c>
      <c r="G435" s="35">
        <v>1</v>
      </c>
    </row>
    <row r="436" spans="3:7" ht="21.75" customHeight="1">
      <c r="C436" s="34" t="s">
        <v>95</v>
      </c>
      <c r="D436" s="35">
        <v>1</v>
      </c>
      <c r="E436" s="35">
        <v>0</v>
      </c>
      <c r="F436" s="35">
        <v>0</v>
      </c>
      <c r="G436" s="35">
        <v>1</v>
      </c>
    </row>
    <row r="437" spans="3:7" ht="38.25" customHeight="1">
      <c r="C437" s="34" t="s">
        <v>220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172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8.3333333333333329E-2</v>
      </c>
      <c r="E445" s="37">
        <v>0</v>
      </c>
      <c r="F445" s="37">
        <v>0</v>
      </c>
      <c r="G445" s="37">
        <v>8.3333333333333329E-2</v>
      </c>
    </row>
    <row r="446" spans="3:7" ht="21">
      <c r="C446" s="34" t="s">
        <v>218</v>
      </c>
      <c r="D446" s="37">
        <v>0</v>
      </c>
      <c r="E446" s="37">
        <v>0</v>
      </c>
      <c r="F446" s="37">
        <v>0</v>
      </c>
      <c r="G446" s="37">
        <v>0</v>
      </c>
    </row>
    <row r="447" spans="3:7" ht="21">
      <c r="C447" s="34" t="s">
        <v>93</v>
      </c>
      <c r="D447" s="37">
        <v>0.16666666666666666</v>
      </c>
      <c r="E447" s="37">
        <v>0</v>
      </c>
      <c r="F447" s="37">
        <v>0</v>
      </c>
      <c r="G447" s="37">
        <v>0.16666666666666666</v>
      </c>
    </row>
    <row r="448" spans="3:7" ht="21">
      <c r="C448" s="34" t="s">
        <v>94</v>
      </c>
      <c r="D448" s="37">
        <v>8.3333333333333329E-2</v>
      </c>
      <c r="E448" s="37">
        <v>0</v>
      </c>
      <c r="F448" s="37">
        <v>0</v>
      </c>
      <c r="G448" s="37">
        <v>8.3333333333333329E-2</v>
      </c>
    </row>
    <row r="449" spans="3:16" ht="21">
      <c r="C449" s="34" t="s">
        <v>219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220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05" t="s">
        <v>221</v>
      </c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222</v>
      </c>
      <c r="D459" s="35">
        <v>1</v>
      </c>
      <c r="E459" s="35">
        <v>0</v>
      </c>
      <c r="F459" s="35">
        <v>0</v>
      </c>
      <c r="G459" s="35">
        <v>0</v>
      </c>
      <c r="H459" s="35">
        <v>1</v>
      </c>
    </row>
    <row r="460" spans="3:16" ht="21">
      <c r="C460" s="34" t="s">
        <v>223</v>
      </c>
      <c r="D460" s="35">
        <v>2</v>
      </c>
      <c r="E460" s="35">
        <v>0</v>
      </c>
      <c r="F460" s="35">
        <v>0</v>
      </c>
      <c r="G460" s="35">
        <v>0</v>
      </c>
      <c r="H460" s="35">
        <v>2</v>
      </c>
    </row>
    <row r="461" spans="3:16" ht="42">
      <c r="C461" s="34" t="s">
        <v>224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</row>
    <row r="462" spans="3:16" ht="21">
      <c r="C462" s="34" t="s">
        <v>17</v>
      </c>
      <c r="D462" s="35">
        <v>79</v>
      </c>
      <c r="E462" s="35">
        <v>0</v>
      </c>
      <c r="F462" s="35">
        <v>0</v>
      </c>
      <c r="G462" s="35">
        <v>0</v>
      </c>
      <c r="H462" s="35">
        <v>79</v>
      </c>
    </row>
    <row r="463" spans="3:16" ht="21">
      <c r="C463" s="34" t="s">
        <v>172</v>
      </c>
      <c r="D463" s="35">
        <v>67</v>
      </c>
      <c r="E463" s="35">
        <v>4</v>
      </c>
      <c r="F463" s="35">
        <v>0</v>
      </c>
      <c r="G463" s="35">
        <v>0</v>
      </c>
      <c r="H463" s="35">
        <v>71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222</v>
      </c>
      <c r="D466" s="80">
        <v>5.8139534883720929E-3</v>
      </c>
      <c r="E466" s="80">
        <v>0</v>
      </c>
      <c r="F466" s="80">
        <v>0</v>
      </c>
      <c r="G466" s="80">
        <v>0</v>
      </c>
      <c r="H466" s="80">
        <v>5.5555555555555558E-3</v>
      </c>
    </row>
    <row r="467" spans="3:16" ht="21">
      <c r="C467" s="34" t="s">
        <v>223</v>
      </c>
      <c r="D467" s="80">
        <v>1.1627906976744186E-2</v>
      </c>
      <c r="E467" s="80">
        <v>0</v>
      </c>
      <c r="F467" s="80">
        <v>0</v>
      </c>
      <c r="G467" s="80">
        <v>0</v>
      </c>
      <c r="H467" s="80">
        <v>1.1111111111111112E-2</v>
      </c>
    </row>
    <row r="468" spans="3:16" ht="42">
      <c r="C468" s="34" t="s">
        <v>224</v>
      </c>
      <c r="D468" s="80">
        <v>0</v>
      </c>
      <c r="E468" s="80">
        <v>0</v>
      </c>
      <c r="F468" s="80">
        <v>0</v>
      </c>
      <c r="G468" s="80">
        <v>0</v>
      </c>
      <c r="H468" s="80">
        <v>0</v>
      </c>
    </row>
    <row r="469" spans="3:16" ht="21">
      <c r="C469" s="34" t="s">
        <v>17</v>
      </c>
      <c r="D469" s="80">
        <v>0.45930232558139533</v>
      </c>
      <c r="E469" s="80">
        <v>0</v>
      </c>
      <c r="F469" s="80">
        <v>0</v>
      </c>
      <c r="G469" s="80">
        <v>0</v>
      </c>
      <c r="H469" s="80">
        <v>0.43888888888888888</v>
      </c>
    </row>
    <row r="470" spans="3:16" ht="44.25" customHeight="1">
      <c r="C470" s="34" t="s">
        <v>172</v>
      </c>
      <c r="D470" s="80">
        <v>0.38953488372093026</v>
      </c>
      <c r="E470" s="80">
        <v>0.5</v>
      </c>
      <c r="F470" s="80">
        <v>0</v>
      </c>
      <c r="G470" s="80">
        <v>0</v>
      </c>
      <c r="H470" s="80">
        <v>0.39444444444444443</v>
      </c>
    </row>
    <row r="471" spans="3:16" ht="44.25" customHeight="1"/>
    <row r="472" spans="3:16" ht="23.25">
      <c r="C472" s="105" t="s">
        <v>225</v>
      </c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226</v>
      </c>
      <c r="D475" s="35">
        <v>20</v>
      </c>
      <c r="E475" s="35">
        <v>0</v>
      </c>
      <c r="F475" s="35">
        <v>0</v>
      </c>
      <c r="G475" s="35">
        <v>0</v>
      </c>
      <c r="H475" s="35">
        <v>20</v>
      </c>
    </row>
    <row r="476" spans="3:16" ht="42">
      <c r="C476" s="34" t="s">
        <v>227</v>
      </c>
      <c r="D476" s="35">
        <v>45</v>
      </c>
      <c r="E476" s="35">
        <v>0</v>
      </c>
      <c r="F476" s="35">
        <v>0</v>
      </c>
      <c r="G476" s="35">
        <v>0</v>
      </c>
      <c r="H476" s="35">
        <v>45</v>
      </c>
    </row>
    <row r="477" spans="3:16" ht="21">
      <c r="C477" s="34" t="s">
        <v>228</v>
      </c>
      <c r="D477" s="35">
        <v>1</v>
      </c>
      <c r="E477" s="35">
        <v>0</v>
      </c>
      <c r="F477" s="35">
        <v>0</v>
      </c>
      <c r="G477" s="35">
        <v>0</v>
      </c>
      <c r="H477" s="35">
        <v>1</v>
      </c>
    </row>
    <row r="478" spans="3:16" ht="21">
      <c r="C478" s="34" t="s">
        <v>229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</row>
    <row r="479" spans="3:16" ht="42">
      <c r="C479" s="34" t="s">
        <v>230</v>
      </c>
      <c r="D479" s="35">
        <v>23</v>
      </c>
      <c r="E479" s="35">
        <v>0</v>
      </c>
      <c r="F479" s="35">
        <v>0</v>
      </c>
      <c r="G479" s="35">
        <v>0</v>
      </c>
      <c r="H479" s="35">
        <v>23</v>
      </c>
    </row>
    <row r="480" spans="3:16" ht="21">
      <c r="C480" s="34" t="s">
        <v>172</v>
      </c>
      <c r="D480" s="35">
        <v>121</v>
      </c>
      <c r="E480" s="35">
        <v>7</v>
      </c>
      <c r="F480" s="35">
        <v>0</v>
      </c>
      <c r="G480" s="35">
        <v>0</v>
      </c>
      <c r="H480" s="35">
        <v>128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226</v>
      </c>
      <c r="D483" s="80">
        <v>8.6580086580086577E-2</v>
      </c>
      <c r="E483" s="80">
        <v>0</v>
      </c>
      <c r="F483" s="80">
        <v>0</v>
      </c>
      <c r="G483" s="80">
        <v>0</v>
      </c>
      <c r="H483" s="80">
        <v>8.2304526748971193E-2</v>
      </c>
    </row>
    <row r="484" spans="3:16" ht="42">
      <c r="C484" s="34" t="s">
        <v>227</v>
      </c>
      <c r="D484" s="80">
        <v>0.19480519480519481</v>
      </c>
      <c r="E484" s="80">
        <v>0</v>
      </c>
      <c r="F484" s="80">
        <v>0</v>
      </c>
      <c r="G484" s="80">
        <v>0</v>
      </c>
      <c r="H484" s="80">
        <v>0.18518518518518517</v>
      </c>
    </row>
    <row r="485" spans="3:16" ht="21">
      <c r="C485" s="34" t="s">
        <v>228</v>
      </c>
      <c r="D485" s="80">
        <v>4.329004329004329E-3</v>
      </c>
      <c r="E485" s="80">
        <v>0</v>
      </c>
      <c r="F485" s="80">
        <v>0</v>
      </c>
      <c r="G485" s="80">
        <v>0</v>
      </c>
      <c r="H485" s="80">
        <v>4.11522633744856E-3</v>
      </c>
    </row>
    <row r="486" spans="3:16" ht="21">
      <c r="C486" s="34" t="s">
        <v>229</v>
      </c>
      <c r="D486" s="80">
        <v>0</v>
      </c>
      <c r="E486" s="80">
        <v>0</v>
      </c>
      <c r="F486" s="80">
        <v>0</v>
      </c>
      <c r="G486" s="80">
        <v>0</v>
      </c>
      <c r="H486" s="80">
        <v>0</v>
      </c>
    </row>
    <row r="487" spans="3:16" ht="42">
      <c r="C487" s="34" t="s">
        <v>230</v>
      </c>
      <c r="D487" s="80">
        <v>9.9567099567099568E-2</v>
      </c>
      <c r="E487" s="80">
        <v>0</v>
      </c>
      <c r="F487" s="80">
        <v>0</v>
      </c>
      <c r="G487" s="80">
        <v>0</v>
      </c>
      <c r="H487" s="80">
        <v>9.4650205761316872E-2</v>
      </c>
    </row>
    <row r="488" spans="3:16" ht="21">
      <c r="C488" s="34" t="s">
        <v>172</v>
      </c>
      <c r="D488" s="80">
        <v>0.52380952380952384</v>
      </c>
      <c r="E488" s="80">
        <v>0.58333333333333337</v>
      </c>
      <c r="F488" s="80">
        <v>0</v>
      </c>
      <c r="G488" s="80">
        <v>0</v>
      </c>
      <c r="H488" s="80">
        <v>0.52674897119341568</v>
      </c>
    </row>
    <row r="491" spans="3:16" ht="23.25">
      <c r="C491" s="105" t="s">
        <v>231</v>
      </c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4</v>
      </c>
      <c r="E494" s="35">
        <v>0</v>
      </c>
      <c r="F494" s="35">
        <v>0</v>
      </c>
      <c r="G494" s="35">
        <v>4</v>
      </c>
    </row>
    <row r="495" spans="3:16" ht="21">
      <c r="C495" s="40" t="s">
        <v>17</v>
      </c>
      <c r="D495" s="35">
        <v>0</v>
      </c>
      <c r="E495" s="35">
        <v>0</v>
      </c>
      <c r="F495" s="35">
        <v>0</v>
      </c>
      <c r="G495" s="35">
        <v>0</v>
      </c>
    </row>
    <row r="496" spans="3:16" ht="21">
      <c r="C496" s="40" t="s">
        <v>172</v>
      </c>
      <c r="D496" s="35">
        <v>6</v>
      </c>
      <c r="E496" s="35">
        <v>0</v>
      </c>
      <c r="F496" s="35">
        <v>0</v>
      </c>
      <c r="G496" s="35">
        <v>6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0.33333333333333331</v>
      </c>
      <c r="E499" s="37">
        <v>0</v>
      </c>
      <c r="F499" s="37">
        <v>0</v>
      </c>
      <c r="G499" s="37">
        <v>0.33333333333333331</v>
      </c>
    </row>
    <row r="500" spans="3:16" ht="21">
      <c r="C500" s="40" t="s">
        <v>17</v>
      </c>
      <c r="D500" s="37">
        <v>0</v>
      </c>
      <c r="E500" s="37">
        <v>0</v>
      </c>
      <c r="F500" s="37">
        <v>0</v>
      </c>
      <c r="G500" s="37">
        <v>0</v>
      </c>
    </row>
    <row r="501" spans="3:16" ht="21">
      <c r="C501" s="40" t="s">
        <v>172</v>
      </c>
      <c r="D501" s="37">
        <v>0.5</v>
      </c>
      <c r="E501" s="37">
        <v>0</v>
      </c>
      <c r="F501" s="37">
        <v>0</v>
      </c>
      <c r="G501" s="37">
        <v>0.5</v>
      </c>
    </row>
    <row r="503" spans="3:16" ht="32.25" hidden="1" customHeight="1">
      <c r="C503" s="105" t="s">
        <v>96</v>
      </c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232</v>
      </c>
      <c r="D506" s="35">
        <v>1</v>
      </c>
      <c r="E506" s="35">
        <v>0</v>
      </c>
      <c r="F506" s="35">
        <v>0</v>
      </c>
    </row>
    <row r="507" spans="3:16" ht="42">
      <c r="C507" s="34" t="s">
        <v>233</v>
      </c>
      <c r="D507" s="35">
        <v>1</v>
      </c>
      <c r="E507" s="35">
        <v>0</v>
      </c>
      <c r="F507" s="35">
        <v>0</v>
      </c>
    </row>
    <row r="508" spans="3:16" ht="42">
      <c r="C508" s="34" t="s">
        <v>234</v>
      </c>
      <c r="D508" s="35">
        <v>0</v>
      </c>
      <c r="E508" s="35">
        <v>0</v>
      </c>
      <c r="F508" s="35">
        <v>0</v>
      </c>
    </row>
    <row r="509" spans="3:16" ht="21">
      <c r="C509" s="34" t="s">
        <v>235</v>
      </c>
      <c r="D509" s="35">
        <v>0</v>
      </c>
      <c r="E509" s="35">
        <v>0</v>
      </c>
      <c r="F509" s="35">
        <v>0</v>
      </c>
    </row>
    <row r="510" spans="3:16" ht="21">
      <c r="C510" s="34" t="s">
        <v>172</v>
      </c>
      <c r="D510" s="35">
        <v>7</v>
      </c>
      <c r="E510" s="35">
        <v>0</v>
      </c>
      <c r="F510" s="35">
        <v>0</v>
      </c>
    </row>
    <row r="511" spans="3:16" ht="20.25" customHeight="1">
      <c r="F511" s="1" t="s">
        <v>236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232</v>
      </c>
      <c r="D513" s="37">
        <v>8.3333333333333329E-2</v>
      </c>
      <c r="E513" s="37">
        <v>0</v>
      </c>
      <c r="F513" s="37">
        <v>0</v>
      </c>
    </row>
    <row r="514" spans="3:16" ht="42">
      <c r="C514" s="34" t="s">
        <v>233</v>
      </c>
      <c r="D514" s="37">
        <v>8.3333333333333329E-2</v>
      </c>
      <c r="E514" s="37">
        <v>0</v>
      </c>
      <c r="F514" s="37">
        <v>0</v>
      </c>
    </row>
    <row r="515" spans="3:16" ht="42">
      <c r="C515" s="34" t="s">
        <v>234</v>
      </c>
      <c r="D515" s="37">
        <v>0</v>
      </c>
      <c r="E515" s="37">
        <v>0</v>
      </c>
      <c r="F515" s="37">
        <v>0</v>
      </c>
    </row>
    <row r="516" spans="3:16" ht="21">
      <c r="C516" s="34" t="s">
        <v>235</v>
      </c>
      <c r="D516" s="37">
        <v>0</v>
      </c>
      <c r="E516" s="37">
        <v>0</v>
      </c>
      <c r="F516" s="37">
        <v>0</v>
      </c>
    </row>
    <row r="517" spans="3:16" ht="21">
      <c r="C517" s="34" t="s">
        <v>172</v>
      </c>
      <c r="D517" s="37">
        <v>0.58333333333333337</v>
      </c>
      <c r="E517" s="37">
        <v>0</v>
      </c>
      <c r="F517" s="37">
        <v>0</v>
      </c>
    </row>
    <row r="518" spans="3:16" ht="45.75" customHeight="1"/>
    <row r="519" spans="3:16" ht="23.25">
      <c r="C519" s="105" t="s">
        <v>237</v>
      </c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3</v>
      </c>
      <c r="E522" s="35">
        <v>0</v>
      </c>
      <c r="F522" s="35">
        <v>0</v>
      </c>
    </row>
    <row r="523" spans="3:16" ht="21">
      <c r="C523" s="40" t="s">
        <v>17</v>
      </c>
      <c r="D523" s="35">
        <v>1</v>
      </c>
      <c r="E523" s="35">
        <v>0</v>
      </c>
      <c r="F523" s="35">
        <v>0</v>
      </c>
    </row>
    <row r="524" spans="3:16" ht="21">
      <c r="C524" s="40" t="s">
        <v>172</v>
      </c>
      <c r="D524" s="35">
        <v>8</v>
      </c>
      <c r="E524" s="35">
        <v>0</v>
      </c>
      <c r="F524" s="35">
        <v>0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0.25</v>
      </c>
      <c r="E527" s="37">
        <v>0</v>
      </c>
      <c r="F527" s="37">
        <v>0</v>
      </c>
    </row>
    <row r="528" spans="3:16" ht="21">
      <c r="C528" s="40" t="s">
        <v>17</v>
      </c>
      <c r="D528" s="37">
        <v>8.3333333333333329E-2</v>
      </c>
      <c r="E528" s="37">
        <v>0</v>
      </c>
      <c r="F528" s="37">
        <v>0</v>
      </c>
    </row>
    <row r="529" spans="3:16" ht="21">
      <c r="C529" s="40" t="s">
        <v>172</v>
      </c>
      <c r="D529" s="37">
        <v>0.66666666666666663</v>
      </c>
      <c r="E529" s="37">
        <v>0</v>
      </c>
      <c r="F529" s="37">
        <v>0</v>
      </c>
    </row>
    <row r="530" spans="3:16" ht="56.25" customHeight="1"/>
    <row r="531" spans="3:16" ht="23.25">
      <c r="C531" s="105" t="s">
        <v>238</v>
      </c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239</v>
      </c>
      <c r="D534" s="35">
        <v>0</v>
      </c>
      <c r="E534" s="35">
        <v>0</v>
      </c>
      <c r="F534" s="35">
        <v>0</v>
      </c>
    </row>
    <row r="535" spans="3:16" ht="42">
      <c r="C535" s="40" t="s">
        <v>240</v>
      </c>
      <c r="D535" s="35">
        <v>3</v>
      </c>
      <c r="E535" s="35">
        <v>0</v>
      </c>
      <c r="F535" s="35">
        <v>0</v>
      </c>
    </row>
    <row r="536" spans="3:16" ht="42">
      <c r="C536" s="40" t="s">
        <v>241</v>
      </c>
      <c r="D536" s="35">
        <v>1</v>
      </c>
      <c r="E536" s="35">
        <v>0</v>
      </c>
      <c r="F536" s="35">
        <v>0</v>
      </c>
    </row>
    <row r="537" spans="3:16" ht="42">
      <c r="C537" s="40" t="s">
        <v>242</v>
      </c>
      <c r="D537" s="35">
        <v>0</v>
      </c>
      <c r="E537" s="35">
        <v>0</v>
      </c>
      <c r="F537" s="35">
        <v>0</v>
      </c>
    </row>
    <row r="538" spans="3:16" ht="42">
      <c r="C538" s="40" t="s">
        <v>243</v>
      </c>
      <c r="D538" s="35">
        <v>0</v>
      </c>
      <c r="E538" s="35">
        <v>0</v>
      </c>
      <c r="F538" s="35">
        <v>0</v>
      </c>
    </row>
    <row r="539" spans="3:16" ht="42">
      <c r="C539" s="40" t="s">
        <v>244</v>
      </c>
      <c r="D539" s="35">
        <v>0</v>
      </c>
      <c r="E539" s="35">
        <v>0</v>
      </c>
      <c r="F539" s="35">
        <v>0</v>
      </c>
    </row>
    <row r="540" spans="3:16" ht="21">
      <c r="C540" s="40" t="s">
        <v>245</v>
      </c>
      <c r="D540" s="35">
        <v>0</v>
      </c>
      <c r="E540" s="35">
        <v>0</v>
      </c>
      <c r="F540" s="35">
        <v>0</v>
      </c>
    </row>
    <row r="541" spans="3:16" ht="21">
      <c r="C541" s="40" t="s">
        <v>172</v>
      </c>
      <c r="D541" s="35">
        <v>7</v>
      </c>
      <c r="E541" s="35">
        <v>0</v>
      </c>
      <c r="F541" s="35">
        <v>0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239</v>
      </c>
      <c r="D544" s="37">
        <v>0</v>
      </c>
      <c r="E544" s="37">
        <v>0</v>
      </c>
      <c r="F544" s="37">
        <v>0</v>
      </c>
    </row>
    <row r="545" spans="3:16" ht="42">
      <c r="C545" s="40" t="s">
        <v>240</v>
      </c>
      <c r="D545" s="37">
        <v>0.25</v>
      </c>
      <c r="E545" s="37">
        <v>0</v>
      </c>
      <c r="F545" s="37">
        <v>0</v>
      </c>
    </row>
    <row r="546" spans="3:16" ht="42">
      <c r="C546" s="40" t="s">
        <v>241</v>
      </c>
      <c r="D546" s="37">
        <v>8.3333333333333329E-2</v>
      </c>
      <c r="E546" s="37">
        <v>0</v>
      </c>
      <c r="F546" s="37">
        <v>0</v>
      </c>
    </row>
    <row r="547" spans="3:16" ht="42">
      <c r="C547" s="40" t="s">
        <v>242</v>
      </c>
      <c r="D547" s="37">
        <v>0</v>
      </c>
      <c r="E547" s="37">
        <v>0</v>
      </c>
      <c r="F547" s="37">
        <v>0</v>
      </c>
    </row>
    <row r="548" spans="3:16" ht="42">
      <c r="C548" s="40" t="s">
        <v>243</v>
      </c>
      <c r="D548" s="37">
        <v>0</v>
      </c>
      <c r="E548" s="37">
        <v>0</v>
      </c>
      <c r="F548" s="37">
        <v>0</v>
      </c>
    </row>
    <row r="549" spans="3:16" ht="42">
      <c r="C549" s="40" t="s">
        <v>244</v>
      </c>
      <c r="D549" s="37">
        <v>0</v>
      </c>
      <c r="E549" s="37">
        <v>0</v>
      </c>
      <c r="F549" s="37">
        <v>0</v>
      </c>
    </row>
    <row r="550" spans="3:16" ht="21">
      <c r="C550" s="40" t="s">
        <v>245</v>
      </c>
      <c r="D550" s="37">
        <v>0</v>
      </c>
      <c r="E550" s="37">
        <v>0</v>
      </c>
      <c r="F550" s="37">
        <v>0</v>
      </c>
    </row>
    <row r="551" spans="3:16" ht="21">
      <c r="C551" s="40" t="s">
        <v>172</v>
      </c>
      <c r="D551" s="37">
        <v>0.58333333333333337</v>
      </c>
      <c r="E551" s="37">
        <v>0</v>
      </c>
      <c r="F551" s="37">
        <v>0</v>
      </c>
    </row>
    <row r="552" spans="3:16" ht="21">
      <c r="C552" s="77"/>
      <c r="D552" s="61"/>
      <c r="E552" s="61"/>
      <c r="F552" s="61"/>
    </row>
    <row r="553" spans="3:16" ht="23.25">
      <c r="C553" s="105" t="s">
        <v>246</v>
      </c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</row>
    <row r="554" spans="3:16" ht="21">
      <c r="C554" s="77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81" t="s">
        <v>247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1" t="s">
        <v>248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81" t="s">
        <v>249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1" t="s">
        <v>250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1" t="s">
        <v>251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81" t="s">
        <v>252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1" t="s">
        <v>253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1" t="s">
        <v>254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81" t="s">
        <v>255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81" t="s">
        <v>256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81" t="s">
        <v>257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81" t="s">
        <v>258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81" t="s">
        <v>259</v>
      </c>
      <c r="D568" s="35">
        <v>0</v>
      </c>
      <c r="E568" s="35">
        <v>0</v>
      </c>
      <c r="F568" s="35">
        <v>0</v>
      </c>
      <c r="G568" s="35">
        <v>0</v>
      </c>
    </row>
    <row r="569" spans="3:16" ht="23.25" customHeight="1">
      <c r="C569" s="81" t="s">
        <v>260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81" t="s">
        <v>261</v>
      </c>
      <c r="D570" s="35">
        <v>2</v>
      </c>
      <c r="E570" s="35">
        <v>0</v>
      </c>
      <c r="F570" s="35">
        <v>0</v>
      </c>
      <c r="G570" s="35">
        <v>2</v>
      </c>
    </row>
    <row r="571" spans="3:16" ht="41.25" customHeight="1">
      <c r="C571" s="81" t="s">
        <v>262</v>
      </c>
      <c r="D571" s="35">
        <v>1</v>
      </c>
      <c r="E571" s="35">
        <v>0</v>
      </c>
      <c r="F571" s="35">
        <v>0</v>
      </c>
      <c r="G571" s="35">
        <v>1</v>
      </c>
    </row>
    <row r="572" spans="3:16" ht="23.25" customHeight="1">
      <c r="C572" s="81" t="s">
        <v>263</v>
      </c>
      <c r="D572" s="35">
        <v>0</v>
      </c>
      <c r="E572" s="35">
        <v>0</v>
      </c>
      <c r="F572" s="35">
        <v>0</v>
      </c>
      <c r="G572" s="35">
        <v>0</v>
      </c>
    </row>
    <row r="573" spans="3:16" ht="23.25" customHeight="1">
      <c r="C573" s="81" t="s">
        <v>172</v>
      </c>
      <c r="D573" s="35">
        <v>8</v>
      </c>
      <c r="E573" s="35">
        <v>0</v>
      </c>
      <c r="F573" s="35">
        <v>0</v>
      </c>
      <c r="G573" s="35">
        <v>8</v>
      </c>
    </row>
    <row r="574" spans="3:16" ht="21">
      <c r="C574" s="77"/>
      <c r="D574" s="61"/>
      <c r="E574" s="61"/>
      <c r="F574" s="61"/>
    </row>
    <row r="575" spans="3:16" ht="23.25">
      <c r="C575" s="108" t="s">
        <v>264</v>
      </c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</row>
    <row r="576" spans="3:16" ht="21">
      <c r="C576" s="77"/>
      <c r="D576" s="61"/>
      <c r="E576" s="61"/>
      <c r="F576" s="61"/>
    </row>
    <row r="577" spans="3:16" ht="23.25">
      <c r="C577" s="105" t="s">
        <v>265</v>
      </c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</row>
    <row r="578" spans="3:16" ht="21">
      <c r="C578" s="77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1</v>
      </c>
      <c r="E580" s="35">
        <v>0</v>
      </c>
      <c r="F580" s="35">
        <v>0</v>
      </c>
      <c r="G580" s="35">
        <v>1</v>
      </c>
    </row>
    <row r="581" spans="3:16" ht="21">
      <c r="C581" s="40" t="s">
        <v>17</v>
      </c>
      <c r="D581" s="35">
        <v>0</v>
      </c>
      <c r="E581" s="35">
        <v>0</v>
      </c>
      <c r="F581" s="35">
        <v>0</v>
      </c>
      <c r="G581" s="35">
        <v>0</v>
      </c>
    </row>
    <row r="582" spans="3:16" ht="21">
      <c r="C582" s="40" t="s">
        <v>172</v>
      </c>
      <c r="D582" s="35">
        <v>11</v>
      </c>
      <c r="E582" s="35">
        <v>0</v>
      </c>
      <c r="F582" s="35">
        <v>0</v>
      </c>
      <c r="G582" s="35">
        <v>11</v>
      </c>
    </row>
    <row r="583" spans="3:16" ht="21">
      <c r="C583" s="77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8.3333333333333329E-2</v>
      </c>
      <c r="E585" s="37">
        <v>0</v>
      </c>
      <c r="F585" s="37">
        <v>0</v>
      </c>
      <c r="G585" s="37">
        <v>8.3333333333333329E-2</v>
      </c>
    </row>
    <row r="586" spans="3:16" ht="21">
      <c r="C586" s="40" t="s">
        <v>17</v>
      </c>
      <c r="D586" s="37">
        <v>0</v>
      </c>
      <c r="E586" s="37">
        <v>0</v>
      </c>
      <c r="F586" s="37">
        <v>0</v>
      </c>
      <c r="G586" s="37">
        <v>0</v>
      </c>
    </row>
    <row r="587" spans="3:16" ht="21">
      <c r="C587" s="40" t="s">
        <v>172</v>
      </c>
      <c r="D587" s="37">
        <v>0.91666666666666663</v>
      </c>
      <c r="E587" s="37">
        <v>0</v>
      </c>
      <c r="F587" s="37">
        <v>0</v>
      </c>
      <c r="G587" s="37">
        <v>0.91666666666666663</v>
      </c>
    </row>
    <row r="588" spans="3:16" ht="21">
      <c r="C588" s="77"/>
      <c r="D588" s="61"/>
      <c r="E588" s="61"/>
      <c r="F588" s="61"/>
    </row>
    <row r="589" spans="3:16" ht="21">
      <c r="C589" s="77"/>
      <c r="D589" s="61"/>
      <c r="E589" s="61"/>
      <c r="F589" s="61"/>
    </row>
    <row r="590" spans="3:16" ht="21">
      <c r="C590" s="77"/>
      <c r="D590" s="61"/>
      <c r="E590" s="61"/>
      <c r="F590" s="61"/>
    </row>
    <row r="591" spans="3:16" ht="21">
      <c r="C591" s="77"/>
      <c r="D591" s="61"/>
      <c r="E591" s="61"/>
      <c r="F591" s="61"/>
    </row>
    <row r="592" spans="3:16" ht="21">
      <c r="C592" s="77"/>
      <c r="D592" s="61"/>
      <c r="E592" s="61"/>
      <c r="F592" s="61"/>
    </row>
    <row r="593" spans="3:16" ht="21">
      <c r="C593" s="77"/>
      <c r="D593" s="61"/>
      <c r="E593" s="61"/>
      <c r="F593" s="61"/>
    </row>
    <row r="594" spans="3:16" ht="23.25">
      <c r="C594" s="105" t="s">
        <v>246</v>
      </c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</row>
    <row r="595" spans="3:16" ht="21">
      <c r="C595" s="77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2" t="s">
        <v>262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2" t="s">
        <v>247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2" t="s">
        <v>253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2" t="s">
        <v>259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2" t="s">
        <v>254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2" t="s">
        <v>255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2" t="s">
        <v>248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2" t="s">
        <v>251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2" t="s">
        <v>256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2" t="s">
        <v>257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2" t="s">
        <v>249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2" t="s">
        <v>258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2" t="s">
        <v>263</v>
      </c>
      <c r="D609" s="35">
        <v>0</v>
      </c>
      <c r="E609" s="35">
        <v>0</v>
      </c>
      <c r="F609" s="35">
        <v>0</v>
      </c>
      <c r="G609" s="35">
        <v>0</v>
      </c>
    </row>
    <row r="610" spans="3:16" ht="21">
      <c r="C610" s="82" t="s">
        <v>260</v>
      </c>
      <c r="D610" s="35">
        <v>1</v>
      </c>
      <c r="E610" s="35">
        <v>0</v>
      </c>
      <c r="F610" s="35">
        <v>0</v>
      </c>
      <c r="G610" s="35">
        <v>1</v>
      </c>
    </row>
    <row r="611" spans="3:16" ht="63">
      <c r="C611" s="82" t="s">
        <v>261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2" t="s">
        <v>250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2" t="s">
        <v>252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7"/>
      <c r="D614" s="61"/>
      <c r="E614" s="61"/>
      <c r="F614" s="61"/>
    </row>
    <row r="616" spans="3:16" ht="23.25">
      <c r="C616" s="105" t="s">
        <v>266</v>
      </c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267</v>
      </c>
      <c r="D619" s="35">
        <v>1</v>
      </c>
      <c r="E619" s="35">
        <v>0</v>
      </c>
      <c r="F619" s="35">
        <v>0</v>
      </c>
      <c r="G619" s="35">
        <v>1</v>
      </c>
    </row>
    <row r="620" spans="3:16" ht="21">
      <c r="C620" s="34" t="s">
        <v>268</v>
      </c>
      <c r="D620" s="35">
        <v>0</v>
      </c>
      <c r="E620" s="35">
        <v>0</v>
      </c>
      <c r="F620" s="35">
        <v>0</v>
      </c>
      <c r="G620" s="35">
        <v>0</v>
      </c>
    </row>
    <row r="621" spans="3:16" ht="21">
      <c r="C621" s="34" t="s">
        <v>269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172</v>
      </c>
      <c r="D622" s="35">
        <v>9</v>
      </c>
      <c r="E622" s="35">
        <v>0</v>
      </c>
      <c r="F622" s="35">
        <v>0</v>
      </c>
      <c r="G622" s="35">
        <v>9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267</v>
      </c>
      <c r="D625" s="37">
        <v>8.3333333333333329E-2</v>
      </c>
      <c r="E625" s="37">
        <v>0</v>
      </c>
      <c r="F625" s="37">
        <v>0</v>
      </c>
      <c r="G625" s="37">
        <v>8.3333333333333329E-2</v>
      </c>
    </row>
    <row r="626" spans="3:16" ht="21">
      <c r="C626" s="34" t="s">
        <v>268</v>
      </c>
      <c r="D626" s="37">
        <v>0</v>
      </c>
      <c r="E626" s="37">
        <v>0</v>
      </c>
      <c r="F626" s="37">
        <v>0</v>
      </c>
      <c r="G626" s="37">
        <v>0</v>
      </c>
    </row>
    <row r="627" spans="3:16" ht="21">
      <c r="C627" s="34" t="s">
        <v>269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172</v>
      </c>
      <c r="D628" s="37">
        <v>0.75</v>
      </c>
      <c r="E628" s="37">
        <v>0</v>
      </c>
      <c r="F628" s="37">
        <v>0</v>
      </c>
      <c r="G628" s="37">
        <v>0.75</v>
      </c>
    </row>
    <row r="631" spans="3:16" ht="3.75" customHeight="1"/>
    <row r="632" spans="3:16" ht="23.25">
      <c r="C632" s="108" t="s">
        <v>97</v>
      </c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</row>
    <row r="634" spans="3:16" ht="23.25">
      <c r="C634" s="105" t="s">
        <v>98</v>
      </c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209</v>
      </c>
      <c r="E637" s="35">
        <v>2</v>
      </c>
      <c r="F637" s="35">
        <v>0</v>
      </c>
      <c r="G637" s="35">
        <v>0</v>
      </c>
      <c r="H637" s="36">
        <v>211</v>
      </c>
    </row>
    <row r="638" spans="3:16" ht="21">
      <c r="C638" s="40" t="s">
        <v>17</v>
      </c>
      <c r="D638" s="35">
        <v>13</v>
      </c>
      <c r="E638" s="35">
        <v>2</v>
      </c>
      <c r="F638" s="35">
        <v>0</v>
      </c>
      <c r="G638" s="35">
        <v>0</v>
      </c>
      <c r="H638" s="36">
        <v>15</v>
      </c>
    </row>
    <row r="639" spans="3:16" ht="21">
      <c r="C639" s="40" t="s">
        <v>172</v>
      </c>
      <c r="D639" s="35">
        <v>4</v>
      </c>
      <c r="E639" s="35">
        <v>7</v>
      </c>
      <c r="F639" s="35">
        <v>0</v>
      </c>
      <c r="G639" s="35">
        <v>0</v>
      </c>
      <c r="H639" s="36">
        <v>11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0.90476190476190477</v>
      </c>
      <c r="E642" s="37">
        <v>0.16666666666666666</v>
      </c>
      <c r="F642" s="37">
        <v>0</v>
      </c>
      <c r="G642" s="37">
        <v>0</v>
      </c>
      <c r="H642" s="38">
        <v>0.86831275720164613</v>
      </c>
    </row>
    <row r="643" spans="3:8" ht="21">
      <c r="C643" s="40" t="s">
        <v>17</v>
      </c>
      <c r="D643" s="37">
        <v>5.627705627705628E-2</v>
      </c>
      <c r="E643" s="37">
        <v>0.16666666666666666</v>
      </c>
      <c r="F643" s="37">
        <v>0</v>
      </c>
      <c r="G643" s="37">
        <v>0</v>
      </c>
      <c r="H643" s="38">
        <v>6.1728395061728392E-2</v>
      </c>
    </row>
    <row r="644" spans="3:8" ht="21">
      <c r="C644" s="40" t="s">
        <v>172</v>
      </c>
      <c r="D644" s="37">
        <v>1.7316017316017316E-2</v>
      </c>
      <c r="E644" s="37">
        <v>0.58333333333333337</v>
      </c>
      <c r="F644" s="37">
        <v>0</v>
      </c>
      <c r="G644" s="37">
        <v>0</v>
      </c>
      <c r="H644" s="38">
        <v>4.5267489711934158E-2</v>
      </c>
    </row>
    <row r="658" spans="3:16" ht="23.25">
      <c r="C658" s="108" t="s">
        <v>270</v>
      </c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</row>
    <row r="660" spans="3:16" s="55" customFormat="1" ht="52.5" customHeight="1">
      <c r="C660" s="107" t="s">
        <v>271</v>
      </c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130</v>
      </c>
    </row>
    <row r="664" spans="3:16" ht="21">
      <c r="C664" s="40" t="s">
        <v>17</v>
      </c>
      <c r="D664" s="35">
        <v>28</v>
      </c>
    </row>
    <row r="665" spans="3:16" ht="21">
      <c r="C665" s="40" t="s">
        <v>171</v>
      </c>
      <c r="D665" s="35">
        <v>14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0.7558139534883721</v>
      </c>
    </row>
    <row r="669" spans="3:16" ht="21">
      <c r="C669" s="40" t="s">
        <v>17</v>
      </c>
      <c r="D669" s="37">
        <v>0.16279069767441862</v>
      </c>
    </row>
    <row r="670" spans="3:16" ht="21">
      <c r="C670" s="40" t="s">
        <v>171</v>
      </c>
      <c r="D670" s="37">
        <v>8.1395348837209308E-2</v>
      </c>
    </row>
    <row r="673" spans="3:16" ht="23.25">
      <c r="C673" s="108" t="s">
        <v>272</v>
      </c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</row>
    <row r="675" spans="3:16" ht="54" customHeight="1">
      <c r="C675" s="105" t="s">
        <v>273</v>
      </c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</row>
    <row r="677" spans="3:16" ht="23.25">
      <c r="C677" s="33" t="s">
        <v>54</v>
      </c>
      <c r="D677" s="33" t="s">
        <v>59</v>
      </c>
    </row>
    <row r="678" spans="3:16" ht="21">
      <c r="C678" s="34" t="s">
        <v>138</v>
      </c>
      <c r="D678" s="35">
        <v>57</v>
      </c>
    </row>
    <row r="679" spans="3:16" ht="21">
      <c r="C679" s="34" t="s">
        <v>169</v>
      </c>
      <c r="D679" s="35">
        <v>101</v>
      </c>
    </row>
    <row r="680" spans="3:16" ht="21">
      <c r="C680" s="34" t="s">
        <v>140</v>
      </c>
      <c r="D680" s="35">
        <v>10</v>
      </c>
    </row>
    <row r="681" spans="3:16" ht="21">
      <c r="C681" s="34" t="s">
        <v>170</v>
      </c>
      <c r="D681" s="35">
        <v>3</v>
      </c>
    </row>
    <row r="682" spans="3:16" ht="21">
      <c r="C682" s="34" t="s">
        <v>171</v>
      </c>
      <c r="D682" s="35">
        <v>1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138</v>
      </c>
      <c r="D685" s="37">
        <v>0.33139534883720928</v>
      </c>
    </row>
    <row r="686" spans="3:16" ht="21">
      <c r="C686" s="34" t="s">
        <v>169</v>
      </c>
      <c r="D686" s="37">
        <v>0.58720930232558144</v>
      </c>
    </row>
    <row r="687" spans="3:16" ht="21">
      <c r="C687" s="34" t="s">
        <v>140</v>
      </c>
      <c r="D687" s="37">
        <v>5.8139534883720929E-2</v>
      </c>
    </row>
    <row r="688" spans="3:16" ht="21">
      <c r="C688" s="34" t="s">
        <v>170</v>
      </c>
      <c r="D688" s="37">
        <v>1.7441860465116279E-2</v>
      </c>
    </row>
    <row r="689" spans="3:16" ht="21">
      <c r="C689" s="34" t="s">
        <v>171</v>
      </c>
      <c r="D689" s="37">
        <v>5.8139534883720929E-3</v>
      </c>
    </row>
    <row r="691" spans="3:16" ht="23.25">
      <c r="C691" s="108" t="s">
        <v>99</v>
      </c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</row>
    <row r="693" spans="3:16" ht="42" customHeight="1">
      <c r="C693" s="107" t="s">
        <v>100</v>
      </c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2</v>
      </c>
      <c r="E697" s="35">
        <v>1</v>
      </c>
      <c r="F697" s="35">
        <v>0</v>
      </c>
      <c r="G697" s="35">
        <v>0</v>
      </c>
      <c r="H697" s="35">
        <v>3</v>
      </c>
    </row>
    <row r="698" spans="3:16" ht="21">
      <c r="C698" s="40">
        <v>3</v>
      </c>
      <c r="D698" s="35">
        <v>38</v>
      </c>
      <c r="E698" s="35">
        <v>3</v>
      </c>
      <c r="F698" s="35">
        <v>0</v>
      </c>
      <c r="G698" s="35">
        <v>0</v>
      </c>
      <c r="H698" s="35">
        <v>41</v>
      </c>
    </row>
    <row r="699" spans="3:16" ht="21">
      <c r="C699" s="40">
        <v>4</v>
      </c>
      <c r="D699" s="35">
        <v>92</v>
      </c>
      <c r="E699" s="35">
        <v>3</v>
      </c>
      <c r="F699" s="35">
        <v>0</v>
      </c>
      <c r="G699" s="35">
        <v>0</v>
      </c>
      <c r="H699" s="35">
        <v>95</v>
      </c>
    </row>
    <row r="700" spans="3:16" ht="21">
      <c r="C700" s="40">
        <v>5</v>
      </c>
      <c r="D700" s="35">
        <v>40</v>
      </c>
      <c r="E700" s="35">
        <v>1</v>
      </c>
      <c r="F700" s="35">
        <v>0</v>
      </c>
      <c r="G700" s="35">
        <v>0</v>
      </c>
      <c r="H700" s="35">
        <v>41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1.1627906976744186E-2</v>
      </c>
      <c r="E704" s="37">
        <v>0.125</v>
      </c>
      <c r="F704" s="37">
        <v>0</v>
      </c>
      <c r="G704" s="37">
        <v>0</v>
      </c>
      <c r="H704" s="37">
        <v>1.6666666666666666E-2</v>
      </c>
    </row>
    <row r="705" spans="3:8" ht="21">
      <c r="C705" s="40">
        <v>3</v>
      </c>
      <c r="D705" s="37">
        <v>0.22093023255813954</v>
      </c>
      <c r="E705" s="37">
        <v>0.375</v>
      </c>
      <c r="F705" s="37">
        <v>0</v>
      </c>
      <c r="G705" s="37">
        <v>0</v>
      </c>
      <c r="H705" s="37">
        <v>0.22777777777777777</v>
      </c>
    </row>
    <row r="706" spans="3:8" ht="21">
      <c r="C706" s="40">
        <v>4</v>
      </c>
      <c r="D706" s="37">
        <v>0.53488372093023251</v>
      </c>
      <c r="E706" s="37">
        <v>0.375</v>
      </c>
      <c r="F706" s="37">
        <v>0</v>
      </c>
      <c r="G706" s="37">
        <v>0</v>
      </c>
      <c r="H706" s="37">
        <v>0.52777777777777779</v>
      </c>
    </row>
    <row r="707" spans="3:8" ht="21">
      <c r="C707" s="40">
        <v>5</v>
      </c>
      <c r="D707" s="37">
        <v>0.23255813953488372</v>
      </c>
      <c r="E707" s="37">
        <v>0.125</v>
      </c>
      <c r="F707" s="37">
        <v>0</v>
      </c>
      <c r="G707" s="37">
        <v>0</v>
      </c>
      <c r="H707" s="37">
        <v>0.22777777777777777</v>
      </c>
    </row>
    <row r="726" spans="3:16" ht="23.25">
      <c r="C726" s="105" t="s">
        <v>274</v>
      </c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</row>
    <row r="728" spans="3:16" ht="23.25">
      <c r="C728" s="33" t="s">
        <v>275</v>
      </c>
      <c r="D728" s="33" t="s">
        <v>59</v>
      </c>
      <c r="E728" s="33" t="s">
        <v>276</v>
      </c>
    </row>
    <row r="729" spans="3:16" ht="21">
      <c r="C729" s="34" t="s">
        <v>277</v>
      </c>
      <c r="D729" s="35">
        <v>18</v>
      </c>
      <c r="E729" s="37">
        <v>0.10465116279069768</v>
      </c>
    </row>
    <row r="730" spans="3:16" ht="21">
      <c r="C730" s="34" t="s">
        <v>278</v>
      </c>
      <c r="D730" s="35">
        <v>19</v>
      </c>
      <c r="E730" s="37">
        <v>0.11046511627906977</v>
      </c>
    </row>
    <row r="731" spans="3:16" ht="42">
      <c r="C731" s="34" t="s">
        <v>279</v>
      </c>
      <c r="D731" s="35">
        <v>0</v>
      </c>
      <c r="E731" s="37">
        <v>0</v>
      </c>
    </row>
    <row r="732" spans="3:16" ht="63">
      <c r="C732" s="34" t="s">
        <v>280</v>
      </c>
      <c r="D732" s="35">
        <v>4</v>
      </c>
      <c r="E732" s="37">
        <v>2.3255813953488372E-2</v>
      </c>
    </row>
    <row r="733" spans="3:16" ht="84">
      <c r="C733" s="34" t="s">
        <v>281</v>
      </c>
      <c r="D733" s="35">
        <v>3</v>
      </c>
      <c r="E733" s="37">
        <v>1.7441860465116279E-2</v>
      </c>
    </row>
    <row r="734" spans="3:16" ht="21">
      <c r="C734" s="34" t="s">
        <v>282</v>
      </c>
      <c r="D734" s="35">
        <v>29</v>
      </c>
      <c r="E734" s="37">
        <v>0.16860465116279069</v>
      </c>
    </row>
    <row r="735" spans="3:16" ht="21">
      <c r="C735" s="34" t="s">
        <v>172</v>
      </c>
      <c r="D735" s="35">
        <v>0</v>
      </c>
      <c r="E735" s="37">
        <v>0</v>
      </c>
    </row>
    <row r="736" spans="3:16" ht="37.5" customHeight="1"/>
    <row r="737" spans="3:16" ht="23.25">
      <c r="C737" s="105" t="s">
        <v>283</v>
      </c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138</v>
      </c>
      <c r="D740" s="83">
        <v>22</v>
      </c>
      <c r="E740" s="35">
        <v>0</v>
      </c>
      <c r="F740" s="36">
        <v>22</v>
      </c>
    </row>
    <row r="741" spans="3:16" ht="18.75" customHeight="1">
      <c r="C741" s="34" t="s">
        <v>169</v>
      </c>
      <c r="D741" s="83">
        <v>67</v>
      </c>
      <c r="E741" s="35">
        <v>1</v>
      </c>
      <c r="F741" s="36">
        <v>68</v>
      </c>
    </row>
    <row r="742" spans="3:16" ht="21">
      <c r="C742" s="34" t="s">
        <v>140</v>
      </c>
      <c r="D742" s="83">
        <v>59</v>
      </c>
      <c r="E742" s="35">
        <v>3</v>
      </c>
      <c r="F742" s="36">
        <v>62</v>
      </c>
    </row>
    <row r="743" spans="3:16" ht="21">
      <c r="C743" s="34" t="s">
        <v>170</v>
      </c>
      <c r="D743" s="83">
        <v>10</v>
      </c>
      <c r="E743" s="35">
        <v>3</v>
      </c>
      <c r="F743" s="36">
        <v>13</v>
      </c>
    </row>
    <row r="744" spans="3:16" ht="21">
      <c r="C744" s="34" t="s">
        <v>171</v>
      </c>
      <c r="D744" s="83">
        <v>14</v>
      </c>
      <c r="E744" s="35">
        <v>1</v>
      </c>
      <c r="F744" s="36">
        <v>15</v>
      </c>
    </row>
    <row r="745" spans="3:16" ht="21">
      <c r="C745" s="34" t="s">
        <v>56</v>
      </c>
      <c r="D745" s="83">
        <v>172</v>
      </c>
      <c r="E745" s="83">
        <v>8</v>
      </c>
      <c r="F745" s="84">
        <v>180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138</v>
      </c>
      <c r="D748" s="37">
        <v>0.12790697674418605</v>
      </c>
      <c r="E748" s="37">
        <v>0</v>
      </c>
      <c r="F748" s="38">
        <v>0.12222222222222222</v>
      </c>
      <c r="G748" s="85"/>
    </row>
    <row r="749" spans="3:16" ht="21">
      <c r="C749" s="34" t="s">
        <v>169</v>
      </c>
      <c r="D749" s="37">
        <v>0.38953488372093026</v>
      </c>
      <c r="E749" s="37">
        <v>0.125</v>
      </c>
      <c r="F749" s="38">
        <v>0.37777777777777777</v>
      </c>
    </row>
    <row r="750" spans="3:16" ht="21">
      <c r="C750" s="34" t="s">
        <v>140</v>
      </c>
      <c r="D750" s="37">
        <v>0.34302325581395349</v>
      </c>
      <c r="E750" s="37">
        <v>0.375</v>
      </c>
      <c r="F750" s="38">
        <v>0.34444444444444444</v>
      </c>
    </row>
    <row r="751" spans="3:16" ht="21">
      <c r="C751" s="34" t="s">
        <v>170</v>
      </c>
      <c r="D751" s="37">
        <v>5.8139534883720929E-2</v>
      </c>
      <c r="E751" s="37">
        <v>0.375</v>
      </c>
      <c r="F751" s="38">
        <v>7.2222222222222215E-2</v>
      </c>
    </row>
    <row r="752" spans="3:16" ht="21">
      <c r="C752" s="34" t="s">
        <v>171</v>
      </c>
      <c r="D752" s="37">
        <v>8.1395348837209308E-2</v>
      </c>
      <c r="E752" s="37">
        <v>0.125</v>
      </c>
      <c r="F752" s="38">
        <v>8.3333333333333329E-2</v>
      </c>
    </row>
    <row r="753" spans="3:16" ht="40.5" customHeight="1"/>
    <row r="754" spans="3:16" ht="23.25">
      <c r="C754" s="105" t="s">
        <v>284</v>
      </c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285</v>
      </c>
      <c r="D757" s="35">
        <v>0</v>
      </c>
      <c r="E757" s="35">
        <v>0</v>
      </c>
      <c r="F757" s="35">
        <v>0</v>
      </c>
      <c r="G757" s="35">
        <v>0</v>
      </c>
    </row>
    <row r="758" spans="3:16" ht="21">
      <c r="C758" s="34" t="s">
        <v>286</v>
      </c>
      <c r="D758" s="35">
        <v>3</v>
      </c>
      <c r="E758" s="35">
        <v>0</v>
      </c>
      <c r="F758" s="35">
        <v>0</v>
      </c>
      <c r="G758" s="35">
        <v>3</v>
      </c>
    </row>
    <row r="759" spans="3:16" ht="21">
      <c r="C759" s="34" t="s">
        <v>287</v>
      </c>
      <c r="D759" s="35">
        <v>5</v>
      </c>
      <c r="E759" s="35">
        <v>0</v>
      </c>
      <c r="F759" s="35">
        <v>0</v>
      </c>
      <c r="G759" s="35">
        <v>5</v>
      </c>
    </row>
    <row r="760" spans="3:16" ht="21">
      <c r="C760" s="34" t="s">
        <v>288</v>
      </c>
      <c r="D760" s="35">
        <v>0</v>
      </c>
      <c r="E760" s="35">
        <v>0</v>
      </c>
      <c r="F760" s="35">
        <v>0</v>
      </c>
      <c r="G760" s="35">
        <v>0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285</v>
      </c>
      <c r="D781" s="37">
        <v>0</v>
      </c>
      <c r="E781" s="37">
        <v>0</v>
      </c>
      <c r="F781" s="37">
        <v>0</v>
      </c>
      <c r="G781" s="37">
        <v>0</v>
      </c>
    </row>
    <row r="782" spans="3:7" ht="21">
      <c r="C782" s="34" t="s">
        <v>286</v>
      </c>
      <c r="D782" s="37">
        <v>0.375</v>
      </c>
      <c r="E782" s="37">
        <v>0</v>
      </c>
      <c r="F782" s="37">
        <v>0</v>
      </c>
      <c r="G782" s="37">
        <v>0.375</v>
      </c>
    </row>
    <row r="783" spans="3:7" ht="21">
      <c r="C783" s="34" t="s">
        <v>287</v>
      </c>
      <c r="D783" s="37">
        <v>0.625</v>
      </c>
      <c r="E783" s="37">
        <v>0</v>
      </c>
      <c r="F783" s="37">
        <v>0</v>
      </c>
      <c r="G783" s="37">
        <v>0.625</v>
      </c>
    </row>
    <row r="784" spans="3:7" ht="21">
      <c r="C784" s="34" t="s">
        <v>288</v>
      </c>
      <c r="D784" s="37">
        <v>0</v>
      </c>
      <c r="E784" s="37">
        <v>0</v>
      </c>
      <c r="F784" s="37">
        <v>0</v>
      </c>
      <c r="G784" s="37">
        <v>0</v>
      </c>
    </row>
    <row r="785" spans="3:16" ht="98.25" customHeight="1"/>
    <row r="786" spans="3:16" ht="22.5">
      <c r="C786" s="106" t="s">
        <v>289</v>
      </c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</row>
    <row r="788" spans="3:16" ht="23.25">
      <c r="C788" s="33" t="s">
        <v>290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0</v>
      </c>
      <c r="E789" s="35">
        <v>0</v>
      </c>
      <c r="F789" s="35">
        <v>0</v>
      </c>
    </row>
    <row r="790" spans="3:16" ht="21">
      <c r="C790" s="34" t="s">
        <v>291</v>
      </c>
      <c r="D790" s="35">
        <v>0</v>
      </c>
      <c r="E790" s="35">
        <v>0</v>
      </c>
      <c r="F790" s="35">
        <v>0</v>
      </c>
    </row>
    <row r="791" spans="3:16" ht="21">
      <c r="C791" s="34" t="s">
        <v>101</v>
      </c>
      <c r="D791" s="35">
        <v>0</v>
      </c>
      <c r="E791" s="35">
        <v>0</v>
      </c>
      <c r="F791" s="35">
        <v>0</v>
      </c>
    </row>
    <row r="792" spans="3:16" ht="21">
      <c r="C792" s="34" t="s">
        <v>292</v>
      </c>
      <c r="D792" s="35">
        <v>0</v>
      </c>
      <c r="E792" s="35">
        <v>0</v>
      </c>
      <c r="F792" s="35">
        <v>0</v>
      </c>
    </row>
    <row r="793" spans="3:16" ht="21">
      <c r="C793" s="34" t="s">
        <v>293</v>
      </c>
      <c r="D793" s="35">
        <v>0</v>
      </c>
      <c r="E793" s="35">
        <v>0</v>
      </c>
      <c r="F793" s="35">
        <v>0</v>
      </c>
    </row>
    <row r="795" spans="3:16" ht="23.25">
      <c r="C795" s="33" t="s">
        <v>294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</v>
      </c>
      <c r="E796" s="37">
        <v>0</v>
      </c>
      <c r="F796" s="37">
        <v>0</v>
      </c>
    </row>
    <row r="797" spans="3:16" ht="21">
      <c r="C797" s="34" t="s">
        <v>291</v>
      </c>
      <c r="D797" s="37">
        <v>0</v>
      </c>
      <c r="E797" s="37">
        <v>0</v>
      </c>
      <c r="F797" s="37">
        <v>0</v>
      </c>
    </row>
    <row r="798" spans="3:16" ht="21">
      <c r="C798" s="34" t="s">
        <v>101</v>
      </c>
      <c r="D798" s="37">
        <v>0</v>
      </c>
      <c r="E798" s="37">
        <v>0</v>
      </c>
      <c r="F798" s="37">
        <v>0</v>
      </c>
    </row>
    <row r="799" spans="3:16" ht="21">
      <c r="C799" s="34" t="s">
        <v>292</v>
      </c>
      <c r="D799" s="37">
        <v>0</v>
      </c>
      <c r="E799" s="37">
        <v>0</v>
      </c>
      <c r="F799" s="37">
        <v>0</v>
      </c>
    </row>
    <row r="800" spans="3:16" ht="21">
      <c r="C800" s="34" t="s">
        <v>293</v>
      </c>
      <c r="D800" s="37">
        <v>0</v>
      </c>
      <c r="E800" s="37">
        <v>0</v>
      </c>
      <c r="F800" s="37">
        <v>0</v>
      </c>
    </row>
    <row r="802" spans="3:6" ht="23.25">
      <c r="C802" s="57" t="s">
        <v>295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0</v>
      </c>
      <c r="F803" s="35">
        <v>0</v>
      </c>
    </row>
    <row r="804" spans="3:6" ht="21">
      <c r="C804" s="34" t="s">
        <v>291</v>
      </c>
      <c r="D804" s="35">
        <v>0</v>
      </c>
      <c r="E804" s="35">
        <v>0</v>
      </c>
      <c r="F804" s="35">
        <v>0</v>
      </c>
    </row>
    <row r="805" spans="3:6" ht="21">
      <c r="C805" s="34" t="s">
        <v>101</v>
      </c>
      <c r="D805" s="35">
        <v>0</v>
      </c>
      <c r="E805" s="35">
        <v>0</v>
      </c>
      <c r="F805" s="35">
        <v>0</v>
      </c>
    </row>
    <row r="806" spans="3:6" ht="21">
      <c r="C806" s="34" t="s">
        <v>292</v>
      </c>
      <c r="D806" s="35">
        <v>0</v>
      </c>
      <c r="E806" s="35">
        <v>0</v>
      </c>
      <c r="F806" s="35">
        <v>0</v>
      </c>
    </row>
    <row r="807" spans="3:6" ht="21">
      <c r="C807" s="34" t="s">
        <v>293</v>
      </c>
      <c r="D807" s="35">
        <v>0</v>
      </c>
      <c r="E807" s="35">
        <v>0</v>
      </c>
      <c r="F807" s="35">
        <v>0</v>
      </c>
    </row>
    <row r="809" spans="3:6" ht="46.5">
      <c r="C809" s="57" t="s">
        <v>296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0</v>
      </c>
      <c r="F810" s="37">
        <v>0</v>
      </c>
    </row>
    <row r="811" spans="3:6" ht="21">
      <c r="C811" s="34" t="s">
        <v>291</v>
      </c>
      <c r="D811" s="37">
        <v>0</v>
      </c>
      <c r="E811" s="37">
        <v>0</v>
      </c>
      <c r="F811" s="37">
        <v>0</v>
      </c>
    </row>
    <row r="812" spans="3:6" ht="21">
      <c r="C812" s="34" t="s">
        <v>101</v>
      </c>
      <c r="D812" s="37">
        <v>0</v>
      </c>
      <c r="E812" s="37">
        <v>0</v>
      </c>
      <c r="F812" s="37">
        <v>0</v>
      </c>
    </row>
    <row r="813" spans="3:6" ht="21">
      <c r="C813" s="34" t="s">
        <v>292</v>
      </c>
      <c r="D813" s="37">
        <v>0</v>
      </c>
      <c r="E813" s="37">
        <v>0</v>
      </c>
      <c r="F813" s="37">
        <v>0</v>
      </c>
    </row>
    <row r="814" spans="3:6" ht="21">
      <c r="C814" s="34" t="s">
        <v>293</v>
      </c>
      <c r="D814" s="37">
        <v>0</v>
      </c>
      <c r="E814" s="37">
        <v>0</v>
      </c>
      <c r="F814" s="37">
        <v>0</v>
      </c>
    </row>
    <row r="816" spans="3:6" ht="23.25">
      <c r="C816" s="33" t="s">
        <v>297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0</v>
      </c>
      <c r="E817" s="35">
        <v>0</v>
      </c>
      <c r="F817" s="35">
        <v>0</v>
      </c>
    </row>
    <row r="818" spans="3:6" ht="21">
      <c r="C818" s="34" t="s">
        <v>291</v>
      </c>
      <c r="D818" s="35">
        <v>0</v>
      </c>
      <c r="E818" s="35">
        <v>0</v>
      </c>
      <c r="F818" s="35">
        <v>0</v>
      </c>
    </row>
    <row r="819" spans="3:6" ht="21">
      <c r="C819" s="34" t="s">
        <v>101</v>
      </c>
      <c r="D819" s="35">
        <v>0</v>
      </c>
      <c r="E819" s="35">
        <v>0</v>
      </c>
      <c r="F819" s="35">
        <v>0</v>
      </c>
    </row>
    <row r="820" spans="3:6" ht="21">
      <c r="C820" s="34" t="s">
        <v>292</v>
      </c>
      <c r="D820" s="35">
        <v>0</v>
      </c>
      <c r="E820" s="35">
        <v>0</v>
      </c>
      <c r="F820" s="35">
        <v>0</v>
      </c>
    </row>
    <row r="821" spans="3:6" ht="21">
      <c r="C821" s="34" t="s">
        <v>293</v>
      </c>
      <c r="D821" s="35">
        <v>0</v>
      </c>
      <c r="E821" s="35">
        <v>0</v>
      </c>
      <c r="F821" s="35">
        <v>0</v>
      </c>
    </row>
    <row r="825" spans="3:6" ht="23.25">
      <c r="C825" s="57" t="s">
        <v>298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</v>
      </c>
      <c r="E826" s="37">
        <v>0</v>
      </c>
      <c r="F826" s="37">
        <v>0</v>
      </c>
    </row>
    <row r="827" spans="3:6" ht="21">
      <c r="C827" s="34" t="s">
        <v>291</v>
      </c>
      <c r="D827" s="37">
        <v>0</v>
      </c>
      <c r="E827" s="37">
        <v>0</v>
      </c>
      <c r="F827" s="37">
        <v>0</v>
      </c>
    </row>
    <row r="828" spans="3:6" ht="21">
      <c r="C828" s="34" t="s">
        <v>101</v>
      </c>
      <c r="D828" s="37">
        <v>0</v>
      </c>
      <c r="E828" s="37">
        <v>0</v>
      </c>
      <c r="F828" s="37">
        <v>0</v>
      </c>
    </row>
    <row r="829" spans="3:6" ht="21">
      <c r="C829" s="34" t="s">
        <v>292</v>
      </c>
      <c r="D829" s="37">
        <v>0</v>
      </c>
      <c r="E829" s="37">
        <v>0</v>
      </c>
      <c r="F829" s="37">
        <v>0</v>
      </c>
    </row>
    <row r="830" spans="3:6" ht="21">
      <c r="C830" s="34" t="s">
        <v>293</v>
      </c>
      <c r="D830" s="37">
        <v>0</v>
      </c>
      <c r="E830" s="37">
        <v>0</v>
      </c>
      <c r="F830" s="37">
        <v>0</v>
      </c>
    </row>
    <row r="833" spans="3:6" ht="23.25">
      <c r="C833" s="33" t="s">
        <v>299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291</v>
      </c>
      <c r="D835" s="35">
        <v>0</v>
      </c>
      <c r="E835" s="35">
        <v>0</v>
      </c>
      <c r="F835" s="35">
        <v>0</v>
      </c>
    </row>
    <row r="836" spans="3:6" ht="21">
      <c r="C836" s="34" t="s">
        <v>101</v>
      </c>
      <c r="D836" s="35">
        <v>0</v>
      </c>
      <c r="E836" s="35">
        <v>0</v>
      </c>
      <c r="F836" s="35">
        <v>0</v>
      </c>
    </row>
    <row r="837" spans="3:6" ht="21">
      <c r="C837" s="34" t="s">
        <v>292</v>
      </c>
      <c r="D837" s="35">
        <v>0</v>
      </c>
      <c r="E837" s="35">
        <v>0</v>
      </c>
      <c r="F837" s="35">
        <v>0</v>
      </c>
    </row>
    <row r="838" spans="3:6" ht="21">
      <c r="C838" s="34" t="s">
        <v>293</v>
      </c>
      <c r="D838" s="35">
        <v>0</v>
      </c>
      <c r="E838" s="35">
        <v>0</v>
      </c>
      <c r="F838" s="35">
        <v>0</v>
      </c>
    </row>
    <row r="841" spans="3:6" ht="23.25">
      <c r="C841" s="57" t="s">
        <v>300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291</v>
      </c>
      <c r="D843" s="37">
        <v>0</v>
      </c>
      <c r="E843" s="37">
        <v>0</v>
      </c>
      <c r="F843" s="37">
        <v>0</v>
      </c>
    </row>
    <row r="844" spans="3:6" ht="21">
      <c r="C844" s="34" t="s">
        <v>101</v>
      </c>
      <c r="D844" s="37">
        <v>0</v>
      </c>
      <c r="E844" s="37">
        <v>0</v>
      </c>
      <c r="F844" s="37">
        <v>0</v>
      </c>
    </row>
    <row r="845" spans="3:6" ht="21">
      <c r="C845" s="34" t="s">
        <v>292</v>
      </c>
      <c r="D845" s="37">
        <v>0</v>
      </c>
      <c r="E845" s="37">
        <v>0</v>
      </c>
      <c r="F845" s="37">
        <v>0</v>
      </c>
    </row>
    <row r="846" spans="3:6" ht="21">
      <c r="C846" s="34" t="s">
        <v>293</v>
      </c>
      <c r="D846" s="37">
        <v>0</v>
      </c>
      <c r="E846" s="37">
        <v>0</v>
      </c>
      <c r="F846" s="37">
        <v>0</v>
      </c>
    </row>
    <row r="848" spans="3:6" ht="23.25">
      <c r="C848" s="33" t="s">
        <v>301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0</v>
      </c>
      <c r="E849" s="35">
        <v>0</v>
      </c>
      <c r="F849" s="35">
        <v>0</v>
      </c>
    </row>
    <row r="850" spans="3:6" ht="21">
      <c r="C850" s="34" t="s">
        <v>291</v>
      </c>
      <c r="D850" s="35">
        <v>0</v>
      </c>
      <c r="E850" s="35">
        <v>0</v>
      </c>
      <c r="F850" s="35">
        <v>0</v>
      </c>
    </row>
    <row r="851" spans="3:6" ht="21">
      <c r="C851" s="34" t="s">
        <v>101</v>
      </c>
      <c r="D851" s="35">
        <v>0</v>
      </c>
      <c r="E851" s="35">
        <v>0</v>
      </c>
      <c r="F851" s="35">
        <v>0</v>
      </c>
    </row>
    <row r="852" spans="3:6" ht="21">
      <c r="C852" s="34" t="s">
        <v>292</v>
      </c>
      <c r="D852" s="35">
        <v>0</v>
      </c>
      <c r="E852" s="35">
        <v>0</v>
      </c>
      <c r="F852" s="35">
        <v>0</v>
      </c>
    </row>
    <row r="853" spans="3:6" ht="21">
      <c r="C853" s="34" t="s">
        <v>293</v>
      </c>
      <c r="D853" s="35">
        <v>0</v>
      </c>
      <c r="E853" s="35">
        <v>0</v>
      </c>
      <c r="F853" s="35">
        <v>0</v>
      </c>
    </row>
    <row r="856" spans="3:6" ht="23.25">
      <c r="C856" s="57" t="s">
        <v>302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</v>
      </c>
      <c r="E857" s="37">
        <v>0</v>
      </c>
      <c r="F857" s="37">
        <v>0</v>
      </c>
    </row>
    <row r="858" spans="3:6" ht="21">
      <c r="C858" s="34" t="s">
        <v>291</v>
      </c>
      <c r="D858" s="37">
        <v>0</v>
      </c>
      <c r="E858" s="37">
        <v>0</v>
      </c>
      <c r="F858" s="37">
        <v>0</v>
      </c>
    </row>
    <row r="859" spans="3:6" ht="21">
      <c r="C859" s="34" t="s">
        <v>101</v>
      </c>
      <c r="D859" s="37">
        <v>0</v>
      </c>
      <c r="E859" s="37">
        <v>0</v>
      </c>
      <c r="F859" s="37">
        <v>0</v>
      </c>
    </row>
    <row r="860" spans="3:6" ht="21">
      <c r="C860" s="34" t="s">
        <v>292</v>
      </c>
      <c r="D860" s="37">
        <v>0</v>
      </c>
      <c r="E860" s="37">
        <v>0</v>
      </c>
      <c r="F860" s="37">
        <v>0</v>
      </c>
    </row>
    <row r="861" spans="3:6" ht="21">
      <c r="C861" s="34" t="s">
        <v>293</v>
      </c>
      <c r="D861" s="37">
        <v>0</v>
      </c>
      <c r="E861" s="37">
        <v>0</v>
      </c>
      <c r="F861" s="37">
        <v>0</v>
      </c>
    </row>
    <row r="863" spans="3:6" ht="46.5">
      <c r="C863" s="57" t="s">
        <v>303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0</v>
      </c>
      <c r="E864" s="35">
        <v>0</v>
      </c>
      <c r="F864" s="35">
        <v>0</v>
      </c>
    </row>
    <row r="865" spans="3:16" ht="21">
      <c r="C865" s="34" t="s">
        <v>291</v>
      </c>
      <c r="D865" s="35">
        <v>0</v>
      </c>
      <c r="E865" s="35">
        <v>0</v>
      </c>
      <c r="F865" s="35">
        <v>0</v>
      </c>
    </row>
    <row r="866" spans="3:16" ht="21">
      <c r="C866" s="34" t="s">
        <v>101</v>
      </c>
      <c r="D866" s="35">
        <v>0</v>
      </c>
      <c r="E866" s="35">
        <v>0</v>
      </c>
      <c r="F866" s="35">
        <v>0</v>
      </c>
    </row>
    <row r="867" spans="3:16" ht="21">
      <c r="C867" s="34" t="s">
        <v>292</v>
      </c>
      <c r="D867" s="35">
        <v>0</v>
      </c>
      <c r="E867" s="35">
        <v>0</v>
      </c>
      <c r="F867" s="35">
        <v>0</v>
      </c>
    </row>
    <row r="868" spans="3:16" ht="21">
      <c r="C868" s="34" t="s">
        <v>293</v>
      </c>
      <c r="D868" s="35">
        <v>0</v>
      </c>
      <c r="E868" s="35">
        <v>0</v>
      </c>
      <c r="F868" s="35">
        <v>0</v>
      </c>
    </row>
    <row r="870" spans="3:16" ht="46.5">
      <c r="C870" s="57" t="s">
        <v>304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</v>
      </c>
      <c r="E871" s="37">
        <v>0</v>
      </c>
      <c r="F871" s="37">
        <v>0</v>
      </c>
    </row>
    <row r="872" spans="3:16" ht="21">
      <c r="C872" s="34" t="s">
        <v>291</v>
      </c>
      <c r="D872" s="37">
        <v>0</v>
      </c>
      <c r="E872" s="37">
        <v>0</v>
      </c>
      <c r="F872" s="37">
        <v>0</v>
      </c>
    </row>
    <row r="873" spans="3:16" ht="21">
      <c r="C873" s="34" t="s">
        <v>101</v>
      </c>
      <c r="D873" s="37">
        <v>0</v>
      </c>
      <c r="E873" s="37">
        <v>0</v>
      </c>
      <c r="F873" s="37">
        <v>0</v>
      </c>
    </row>
    <row r="874" spans="3:16" ht="21">
      <c r="C874" s="34" t="s">
        <v>292</v>
      </c>
      <c r="D874" s="37">
        <v>0</v>
      </c>
      <c r="E874" s="37">
        <v>0</v>
      </c>
      <c r="F874" s="37">
        <v>0</v>
      </c>
    </row>
    <row r="875" spans="3:16" ht="21">
      <c r="C875" s="34" t="s">
        <v>293</v>
      </c>
      <c r="D875" s="37">
        <v>0</v>
      </c>
      <c r="E875" s="37">
        <v>0</v>
      </c>
      <c r="F875" s="37">
        <v>0</v>
      </c>
    </row>
    <row r="877" spans="3:16" s="55" customFormat="1" ht="45.75" customHeight="1">
      <c r="C877" s="107" t="s">
        <v>305</v>
      </c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50</v>
      </c>
      <c r="E880" s="37">
        <v>0.21645021645021645</v>
      </c>
    </row>
    <row r="881" spans="3:16" ht="21">
      <c r="C881" s="34" t="s">
        <v>104</v>
      </c>
      <c r="D881" s="35">
        <v>36</v>
      </c>
      <c r="E881" s="37">
        <v>0.15584415584415584</v>
      </c>
    </row>
    <row r="882" spans="3:16" ht="21">
      <c r="C882" s="34" t="s">
        <v>101</v>
      </c>
      <c r="D882" s="35">
        <v>4</v>
      </c>
      <c r="E882" s="37">
        <v>1.7316017316017316E-2</v>
      </c>
    </row>
    <row r="883" spans="3:16" ht="21">
      <c r="C883" s="34" t="s">
        <v>306</v>
      </c>
      <c r="D883" s="35">
        <v>0</v>
      </c>
      <c r="E883" s="37">
        <v>0</v>
      </c>
    </row>
    <row r="884" spans="3:16" ht="21">
      <c r="C884" s="34" t="s">
        <v>172</v>
      </c>
      <c r="D884" s="35">
        <v>82</v>
      </c>
      <c r="E884" s="37">
        <v>0.354978354978355</v>
      </c>
    </row>
    <row r="885" spans="3:16" ht="123" customHeight="1"/>
    <row r="886" spans="3:16" ht="22.5">
      <c r="C886" s="106" t="s">
        <v>307</v>
      </c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</row>
    <row r="887" spans="3:16" ht="45.75" customHeight="1"/>
    <row r="888" spans="3:16" ht="23.25">
      <c r="C888" s="57" t="s">
        <v>275</v>
      </c>
      <c r="D888" s="33" t="s">
        <v>60</v>
      </c>
      <c r="E888" s="33" t="s">
        <v>308</v>
      </c>
    </row>
    <row r="889" spans="3:16" ht="21">
      <c r="C889" s="34" t="s">
        <v>138</v>
      </c>
      <c r="D889" s="35">
        <v>1</v>
      </c>
      <c r="E889" s="37">
        <v>8.3333333333333329E-2</v>
      </c>
    </row>
    <row r="890" spans="3:16" ht="21">
      <c r="C890" s="34" t="s">
        <v>169</v>
      </c>
      <c r="D890" s="35">
        <v>5</v>
      </c>
      <c r="E890" s="37">
        <v>0.41666666666666669</v>
      </c>
    </row>
    <row r="891" spans="3:16" ht="21">
      <c r="C891" s="34" t="s">
        <v>140</v>
      </c>
      <c r="D891" s="35">
        <v>2</v>
      </c>
      <c r="E891" s="37">
        <v>0.16666666666666666</v>
      </c>
    </row>
    <row r="892" spans="3:16" ht="21">
      <c r="C892" s="34" t="s">
        <v>170</v>
      </c>
      <c r="D892" s="35">
        <v>0</v>
      </c>
      <c r="E892" s="37">
        <v>0</v>
      </c>
    </row>
    <row r="893" spans="3:16" ht="21">
      <c r="C893" s="34" t="s">
        <v>172</v>
      </c>
      <c r="D893" s="35">
        <v>4</v>
      </c>
      <c r="E893" s="37">
        <v>0.33333333333333331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6:S281"/>
  <sheetViews>
    <sheetView tabSelected="1" topLeftCell="A12" zoomScale="110" zoomScaleNormal="110" workbookViewId="0">
      <selection activeCell="C19" sqref="C1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136</v>
      </c>
    </row>
    <row r="37" spans="2:19" ht="18.75">
      <c r="C37" s="86" t="s">
        <v>328</v>
      </c>
      <c r="F37" s="87"/>
    </row>
    <row r="38" spans="2:19" ht="18.75">
      <c r="C38" s="58" t="s">
        <v>316</v>
      </c>
    </row>
    <row r="39" spans="2:19" ht="18.75">
      <c r="C39" s="58" t="s">
        <v>317</v>
      </c>
    </row>
    <row r="40" spans="2:19" ht="18.75">
      <c r="C40" s="86" t="s">
        <v>329</v>
      </c>
    </row>
    <row r="42" spans="2:19" ht="39" customHeight="1">
      <c r="B42" s="31"/>
      <c r="C42" s="108" t="s">
        <v>57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09" t="s">
        <v>58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54</v>
      </c>
      <c r="D46" s="33" t="s">
        <v>59</v>
      </c>
      <c r="E46" s="33" t="s">
        <v>60</v>
      </c>
      <c r="F46" s="33" t="s">
        <v>61</v>
      </c>
      <c r="G46" s="33" t="s">
        <v>62</v>
      </c>
      <c r="H46" s="33" t="s">
        <v>56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63</v>
      </c>
      <c r="D47" s="35">
        <v>82</v>
      </c>
      <c r="E47" s="35">
        <v>4</v>
      </c>
      <c r="F47" s="35">
        <v>0</v>
      </c>
      <c r="G47" s="35">
        <v>0</v>
      </c>
      <c r="H47" s="36">
        <f>SUM(D47:G47)</f>
        <v>86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64</v>
      </c>
      <c r="D48" s="35">
        <v>94</v>
      </c>
      <c r="E48" s="35">
        <v>0</v>
      </c>
      <c r="F48" s="35">
        <v>0</v>
      </c>
      <c r="G48" s="35">
        <v>0</v>
      </c>
      <c r="H48" s="36">
        <f>SUM(D48:G48)</f>
        <v>94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56</v>
      </c>
      <c r="D49" s="35">
        <f>D47+D48</f>
        <v>176</v>
      </c>
      <c r="E49" s="35">
        <f t="shared" ref="E49:G49" si="0">E47+E48</f>
        <v>4</v>
      </c>
      <c r="F49" s="35">
        <f t="shared" si="0"/>
        <v>0</v>
      </c>
      <c r="G49" s="35">
        <f t="shared" si="0"/>
        <v>0</v>
      </c>
      <c r="H49" s="35">
        <f>H47+H48</f>
        <v>180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55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63</v>
      </c>
      <c r="D52" s="37">
        <f>D47/D49</f>
        <v>0.46590909090909088</v>
      </c>
      <c r="E52" s="37">
        <f>E47/E49</f>
        <v>1</v>
      </c>
      <c r="F52" s="37" t="e">
        <f>F47/F49</f>
        <v>#DIV/0!</v>
      </c>
      <c r="G52" s="37" t="e">
        <f>G47/G49</f>
        <v>#DIV/0!</v>
      </c>
      <c r="H52" s="38">
        <f>H47/H49</f>
        <v>0.4777777777777778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64</v>
      </c>
      <c r="D53" s="37">
        <f>D48/D49</f>
        <v>0.53409090909090906</v>
      </c>
      <c r="E53" s="37">
        <f>E48/E49</f>
        <v>0</v>
      </c>
      <c r="F53" s="37" t="e">
        <f>F48/F49</f>
        <v>#DIV/0!</v>
      </c>
      <c r="G53" s="37" t="e">
        <f>G48/G49</f>
        <v>#DIV/0!</v>
      </c>
      <c r="H53" s="38">
        <f>H48/H49</f>
        <v>0.52222222222222225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09" t="s">
        <v>65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5">
        <v>156</v>
      </c>
      <c r="E58" s="35">
        <v>2</v>
      </c>
      <c r="F58" s="35">
        <v>0</v>
      </c>
      <c r="G58" s="35">
        <v>0</v>
      </c>
      <c r="H58" s="35">
        <f>SUM(D58:G58)</f>
        <v>158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67</v>
      </c>
      <c r="D59" s="35">
        <v>17</v>
      </c>
      <c r="E59" s="35">
        <v>2</v>
      </c>
      <c r="F59" s="35">
        <v>0</v>
      </c>
      <c r="G59" s="35">
        <v>0</v>
      </c>
      <c r="H59" s="35">
        <f t="shared" ref="H59:H60" si="1">SUM(D59:G59)</f>
        <v>19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5">
        <v>3</v>
      </c>
      <c r="E60" s="35">
        <v>0</v>
      </c>
      <c r="F60" s="35">
        <v>0</v>
      </c>
      <c r="G60" s="35">
        <v>0</v>
      </c>
      <c r="H60" s="35">
        <f t="shared" si="1"/>
        <v>3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56</v>
      </c>
      <c r="D61" s="35">
        <f>SUM(D58:D60)</f>
        <v>176</v>
      </c>
      <c r="E61" s="35">
        <f t="shared" ref="E61:H61" si="2">SUM(E58:E60)</f>
        <v>4</v>
      </c>
      <c r="F61" s="35">
        <f t="shared" si="2"/>
        <v>0</v>
      </c>
      <c r="G61" s="35">
        <f t="shared" si="2"/>
        <v>0</v>
      </c>
      <c r="H61" s="35">
        <f t="shared" si="2"/>
        <v>180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55</v>
      </c>
      <c r="D63" s="33" t="s">
        <v>59</v>
      </c>
      <c r="E63" s="33" t="s">
        <v>60</v>
      </c>
      <c r="F63" s="33" t="s">
        <v>61</v>
      </c>
      <c r="G63" s="33" t="s">
        <v>62</v>
      </c>
      <c r="H63" s="33" t="s">
        <v>56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66</v>
      </c>
      <c r="D64" s="37">
        <f>D58/D61</f>
        <v>0.88636363636363635</v>
      </c>
      <c r="E64" s="37">
        <f>E58/E61</f>
        <v>0.5</v>
      </c>
      <c r="F64" s="37" t="e">
        <f>F58/F61</f>
        <v>#DIV/0!</v>
      </c>
      <c r="G64" s="37" t="e">
        <f>G58/G61</f>
        <v>#DIV/0!</v>
      </c>
      <c r="H64" s="37">
        <f>H58/H61</f>
        <v>0.87777777777777777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67</v>
      </c>
      <c r="D65" s="37">
        <f>D59/D61</f>
        <v>9.6590909090909088E-2</v>
      </c>
      <c r="E65" s="37">
        <f>E59/E61</f>
        <v>0.5</v>
      </c>
      <c r="F65" s="37" t="e">
        <f>F59/F61</f>
        <v>#DIV/0!</v>
      </c>
      <c r="G65" s="37" t="e">
        <f>G59/G61</f>
        <v>#DIV/0!</v>
      </c>
      <c r="H65" s="37">
        <f>H59/H61</f>
        <v>0.10555555555555556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68</v>
      </c>
      <c r="D66" s="37">
        <f>D60/D61</f>
        <v>1.7045454545454544E-2</v>
      </c>
      <c r="E66" s="37">
        <f>E60/E61</f>
        <v>0</v>
      </c>
      <c r="F66" s="37" t="e">
        <f>F60/F61</f>
        <v>#DIV/0!</v>
      </c>
      <c r="G66" s="37" t="e">
        <f>G60/G61</f>
        <v>#DIV/0!</v>
      </c>
      <c r="H66" s="37">
        <f>H60/H61</f>
        <v>1.6666666666666666E-2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09" t="s">
        <v>69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R68" s="59"/>
      <c r="S68" s="32"/>
    </row>
    <row r="69" spans="2:19" ht="18.75">
      <c r="C69" s="3"/>
      <c r="D69" s="88"/>
      <c r="E69" s="3"/>
      <c r="R69" s="59"/>
      <c r="S69" s="32"/>
    </row>
    <row r="70" spans="2:19" ht="23.25">
      <c r="C70" s="40">
        <v>0</v>
      </c>
      <c r="D70" s="79">
        <v>163</v>
      </c>
      <c r="E70" s="41">
        <f>D70/D74</f>
        <v>0.90555555555555556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79">
        <v>14</v>
      </c>
      <c r="E71" s="41">
        <f>D71/D74</f>
        <v>7.7777777777777779E-2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79">
        <v>2</v>
      </c>
      <c r="E72" s="41">
        <f>D72/D74</f>
        <v>1.1111111111111112E-2</v>
      </c>
      <c r="F72" s="42"/>
      <c r="G72" s="42"/>
      <c r="H72" s="42"/>
      <c r="I72" s="42"/>
      <c r="R72" s="59"/>
      <c r="S72" s="32"/>
    </row>
    <row r="73" spans="2:19" ht="23.25">
      <c r="C73" s="40" t="s">
        <v>309</v>
      </c>
      <c r="D73" s="79">
        <v>1</v>
      </c>
      <c r="E73" s="41">
        <f>D73/D74</f>
        <v>5.5555555555555558E-3</v>
      </c>
      <c r="F73" s="42"/>
      <c r="G73" s="42"/>
      <c r="H73" s="42"/>
      <c r="I73" s="42"/>
      <c r="R73" s="59"/>
      <c r="S73" s="32"/>
    </row>
    <row r="74" spans="2:19" ht="21">
      <c r="C74" s="40" t="s">
        <v>56</v>
      </c>
      <c r="D74" s="79">
        <f>SUM(D70:D73)</f>
        <v>180</v>
      </c>
      <c r="E74" s="89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08" t="s">
        <v>70</v>
      </c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R80" s="59"/>
      <c r="S80" s="32"/>
    </row>
    <row r="81" spans="3:19">
      <c r="R81" s="59"/>
      <c r="S81" s="32"/>
    </row>
    <row r="82" spans="3:19" ht="23.25">
      <c r="C82" s="109" t="s">
        <v>71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R82" s="59"/>
      <c r="S82" s="32"/>
    </row>
    <row r="83" spans="3:19">
      <c r="R83" s="59"/>
      <c r="S83" s="32"/>
    </row>
    <row r="84" spans="3:19" ht="23.25">
      <c r="C84" s="40" t="s">
        <v>72</v>
      </c>
      <c r="D84" s="37"/>
      <c r="F84" s="42"/>
      <c r="R84" s="59"/>
      <c r="S84" s="32"/>
    </row>
    <row r="85" spans="3:19" ht="23.25">
      <c r="C85" s="90"/>
      <c r="D85" s="71"/>
      <c r="F85" s="42"/>
      <c r="R85" s="59"/>
      <c r="S85" s="32"/>
    </row>
    <row r="86" spans="3:19" ht="23.25">
      <c r="C86" s="90"/>
      <c r="D86" s="71"/>
      <c r="F86" s="42"/>
      <c r="R86" s="59"/>
      <c r="S86" s="32"/>
    </row>
    <row r="87" spans="3:19" ht="23.25">
      <c r="C87" s="72" t="s">
        <v>72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73</v>
      </c>
      <c r="D88" s="79">
        <v>5</v>
      </c>
      <c r="E88" s="79">
        <v>33</v>
      </c>
      <c r="F88" s="79">
        <v>92</v>
      </c>
      <c r="G88" s="79">
        <v>38</v>
      </c>
      <c r="H88" s="79">
        <v>12</v>
      </c>
      <c r="R88" s="59"/>
      <c r="S88" s="32"/>
    </row>
    <row r="89" spans="3:19" ht="21">
      <c r="C89" s="40" t="s">
        <v>74</v>
      </c>
      <c r="D89" s="79">
        <v>7</v>
      </c>
      <c r="E89" s="79">
        <v>26</v>
      </c>
      <c r="F89" s="79">
        <v>75</v>
      </c>
      <c r="G89" s="79">
        <v>50</v>
      </c>
      <c r="H89" s="79">
        <v>22</v>
      </c>
      <c r="R89" s="59"/>
      <c r="S89" s="32"/>
    </row>
    <row r="90" spans="3:19" ht="21">
      <c r="C90" s="40" t="s">
        <v>75</v>
      </c>
      <c r="D90" s="79">
        <v>4</v>
      </c>
      <c r="E90" s="79">
        <v>13</v>
      </c>
      <c r="F90" s="79">
        <v>57</v>
      </c>
      <c r="G90" s="79">
        <v>74</v>
      </c>
      <c r="H90" s="79">
        <v>32</v>
      </c>
      <c r="R90" s="59"/>
      <c r="S90" s="32"/>
    </row>
    <row r="91" spans="3:19" ht="21">
      <c r="C91" s="40" t="s">
        <v>76</v>
      </c>
      <c r="D91" s="79">
        <v>7</v>
      </c>
      <c r="E91" s="79">
        <v>26</v>
      </c>
      <c r="F91" s="79">
        <v>75</v>
      </c>
      <c r="G91" s="79">
        <v>52</v>
      </c>
      <c r="H91" s="79">
        <v>20</v>
      </c>
      <c r="R91" s="59"/>
      <c r="S91" s="32"/>
    </row>
    <row r="92" spans="3:19" ht="21">
      <c r="C92" s="40" t="s">
        <v>56</v>
      </c>
      <c r="D92" s="91">
        <f>SUM(D88:D91)</f>
        <v>23</v>
      </c>
      <c r="E92" s="91">
        <f t="shared" ref="E92:H92" si="3">SUM(E88:E91)</f>
        <v>98</v>
      </c>
      <c r="F92" s="91">
        <f t="shared" si="3"/>
        <v>299</v>
      </c>
      <c r="G92" s="91">
        <f t="shared" si="3"/>
        <v>214</v>
      </c>
      <c r="H92" s="91">
        <f t="shared" si="3"/>
        <v>86</v>
      </c>
      <c r="R92" s="59"/>
      <c r="S92" s="32"/>
    </row>
    <row r="93" spans="3:19" ht="23.25">
      <c r="C93" s="90"/>
      <c r="D93" s="71"/>
      <c r="F93" s="42"/>
      <c r="R93" s="59"/>
      <c r="S93" s="32"/>
    </row>
    <row r="94" spans="3:19" ht="23.25">
      <c r="C94" s="46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37">
        <f>D88/D92</f>
        <v>0.21739130434782608</v>
      </c>
      <c r="E95" s="37">
        <f t="shared" ref="E95:H95" si="4">E88/E92</f>
        <v>0.33673469387755101</v>
      </c>
      <c r="F95" s="37">
        <f t="shared" si="4"/>
        <v>0.30769230769230771</v>
      </c>
      <c r="G95" s="37">
        <f t="shared" si="4"/>
        <v>0.17757009345794392</v>
      </c>
      <c r="H95" s="37">
        <f t="shared" si="4"/>
        <v>0.13953488372093023</v>
      </c>
      <c r="R95" s="59"/>
      <c r="S95" s="32"/>
    </row>
    <row r="96" spans="3:19" ht="21">
      <c r="C96" s="40" t="s">
        <v>74</v>
      </c>
      <c r="D96" s="37">
        <f>D89/D92</f>
        <v>0.30434782608695654</v>
      </c>
      <c r="E96" s="37">
        <f t="shared" ref="E96:H96" si="5">E89/E92</f>
        <v>0.26530612244897961</v>
      </c>
      <c r="F96" s="37">
        <f t="shared" si="5"/>
        <v>0.25083612040133779</v>
      </c>
      <c r="G96" s="37">
        <f t="shared" si="5"/>
        <v>0.23364485981308411</v>
      </c>
      <c r="H96" s="37">
        <f t="shared" si="5"/>
        <v>0.2558139534883721</v>
      </c>
      <c r="R96" s="59"/>
      <c r="S96" s="32"/>
    </row>
    <row r="97" spans="2:19" ht="21">
      <c r="C97" s="40" t="s">
        <v>75</v>
      </c>
      <c r="D97" s="37">
        <f>D90/D92</f>
        <v>0.17391304347826086</v>
      </c>
      <c r="E97" s="37">
        <f t="shared" ref="E97:H97" si="6">E90/E92</f>
        <v>0.1326530612244898</v>
      </c>
      <c r="F97" s="37">
        <f t="shared" si="6"/>
        <v>0.19063545150501673</v>
      </c>
      <c r="G97" s="37">
        <f t="shared" si="6"/>
        <v>0.34579439252336447</v>
      </c>
      <c r="H97" s="37">
        <f t="shared" si="6"/>
        <v>0.37209302325581395</v>
      </c>
      <c r="R97" s="59"/>
      <c r="S97" s="32"/>
    </row>
    <row r="98" spans="2:19" ht="21">
      <c r="C98" s="40" t="s">
        <v>76</v>
      </c>
      <c r="D98" s="37">
        <f>D91/D92</f>
        <v>0.30434782608695654</v>
      </c>
      <c r="E98" s="37">
        <f t="shared" ref="E98:H98" si="7">E91/E92</f>
        <v>0.26530612244897961</v>
      </c>
      <c r="F98" s="37">
        <f t="shared" si="7"/>
        <v>0.25083612040133779</v>
      </c>
      <c r="G98" s="37">
        <f t="shared" si="7"/>
        <v>0.24299065420560748</v>
      </c>
      <c r="H98" s="37">
        <f t="shared" si="7"/>
        <v>0.23255813953488372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09" t="s">
        <v>77</v>
      </c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R101" s="59"/>
      <c r="S101" s="32"/>
    </row>
    <row r="102" spans="2:19" ht="17.25" customHeight="1">
      <c r="R102" s="59"/>
      <c r="S102" s="32"/>
    </row>
    <row r="103" spans="2:19" ht="23.25">
      <c r="B103" s="45" t="s">
        <v>17</v>
      </c>
      <c r="C103" s="111" t="s">
        <v>78</v>
      </c>
      <c r="D103" s="111"/>
      <c r="E103" s="111"/>
      <c r="F103" s="111"/>
      <c r="G103" s="111"/>
      <c r="H103" s="111"/>
      <c r="I103" s="111"/>
      <c r="J103" s="47" t="s">
        <v>79</v>
      </c>
      <c r="M103" s="59"/>
      <c r="N103" s="32"/>
    </row>
    <row r="104" spans="2:19" ht="18.75">
      <c r="B104" s="30">
        <v>1</v>
      </c>
      <c r="C104" s="112" t="s">
        <v>113</v>
      </c>
      <c r="D104" s="112"/>
      <c r="E104" s="112"/>
      <c r="F104" s="112"/>
      <c r="G104" s="112"/>
      <c r="H104" s="112"/>
      <c r="I104" s="112"/>
      <c r="J104" s="48">
        <v>4.0999999999999996</v>
      </c>
      <c r="M104" s="59"/>
      <c r="N104" s="32"/>
    </row>
    <row r="105" spans="2:19" ht="18.75">
      <c r="B105" s="30">
        <v>2</v>
      </c>
      <c r="C105" s="112" t="s">
        <v>114</v>
      </c>
      <c r="D105" s="112"/>
      <c r="E105" s="112"/>
      <c r="F105" s="112"/>
      <c r="G105" s="112"/>
      <c r="H105" s="112"/>
      <c r="I105" s="112"/>
      <c r="J105" s="48">
        <v>4.3</v>
      </c>
      <c r="M105" s="59"/>
      <c r="N105" s="32"/>
    </row>
    <row r="106" spans="2:19" ht="18.75">
      <c r="B106" s="30">
        <v>3</v>
      </c>
      <c r="C106" s="112" t="s">
        <v>115</v>
      </c>
      <c r="D106" s="112"/>
      <c r="E106" s="112"/>
      <c r="F106" s="112"/>
      <c r="G106" s="112"/>
      <c r="H106" s="112"/>
      <c r="I106" s="112"/>
      <c r="J106" s="48">
        <v>4.0999999999999996</v>
      </c>
      <c r="M106" s="59"/>
      <c r="N106" s="32"/>
    </row>
    <row r="107" spans="2:19" ht="30.75" customHeight="1">
      <c r="B107" s="30">
        <v>4</v>
      </c>
      <c r="C107" s="112" t="s">
        <v>116</v>
      </c>
      <c r="D107" s="112"/>
      <c r="E107" s="112"/>
      <c r="F107" s="112"/>
      <c r="G107" s="112"/>
      <c r="H107" s="112"/>
      <c r="I107" s="112"/>
      <c r="J107" s="48">
        <v>4.2</v>
      </c>
      <c r="M107" s="59"/>
      <c r="N107" s="32"/>
    </row>
    <row r="108" spans="2:19" ht="18.75">
      <c r="B108" s="30">
        <v>5</v>
      </c>
      <c r="C108" s="112" t="s">
        <v>117</v>
      </c>
      <c r="D108" s="112"/>
      <c r="E108" s="112"/>
      <c r="F108" s="112"/>
      <c r="G108" s="112"/>
      <c r="H108" s="112"/>
      <c r="I108" s="112"/>
      <c r="J108" s="48">
        <v>4.0999999999999996</v>
      </c>
      <c r="M108" s="59"/>
      <c r="N108" s="32"/>
    </row>
    <row r="109" spans="2:19" ht="28.5" customHeight="1">
      <c r="B109" s="30">
        <v>6</v>
      </c>
      <c r="C109" s="112" t="s">
        <v>118</v>
      </c>
      <c r="D109" s="112"/>
      <c r="E109" s="112"/>
      <c r="F109" s="112"/>
      <c r="G109" s="112"/>
      <c r="H109" s="112"/>
      <c r="I109" s="112"/>
      <c r="J109" s="48">
        <v>4.4000000000000004</v>
      </c>
      <c r="M109" s="59"/>
      <c r="N109" s="32"/>
    </row>
    <row r="110" spans="2:19" ht="18.75">
      <c r="B110" s="30">
        <v>7</v>
      </c>
      <c r="C110" s="112" t="s">
        <v>119</v>
      </c>
      <c r="D110" s="112"/>
      <c r="E110" s="112"/>
      <c r="F110" s="112"/>
      <c r="G110" s="112"/>
      <c r="H110" s="112"/>
      <c r="I110" s="112"/>
      <c r="J110" s="48">
        <v>4.5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08" t="s">
        <v>80</v>
      </c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06" t="s">
        <v>120</v>
      </c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121</v>
      </c>
      <c r="D132" s="33" t="s">
        <v>122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3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18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67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27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56</v>
      </c>
      <c r="D138" s="35">
        <f>SUM(D133:D137)</f>
        <v>115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121</v>
      </c>
      <c r="D140" s="33" t="s">
        <v>123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2.6086956521739129E-2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0.15652173913043479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0.58260869565217388</v>
      </c>
      <c r="R144" s="59"/>
      <c r="S144" s="32"/>
    </row>
    <row r="145" spans="3:19" ht="20.25" customHeight="1">
      <c r="C145" s="40">
        <v>5</v>
      </c>
      <c r="D145" s="37">
        <f t="shared" si="8"/>
        <v>0.23478260869565218</v>
      </c>
      <c r="R145" s="59"/>
      <c r="S145" s="32"/>
    </row>
    <row r="146" spans="3:19" ht="17.25" customHeight="1">
      <c r="R146" s="59"/>
      <c r="S146" s="32"/>
    </row>
    <row r="147" spans="3:19" ht="23.25">
      <c r="C147" s="108" t="s">
        <v>81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R147" s="59"/>
      <c r="S147" s="32"/>
    </row>
    <row r="149" spans="3:19" ht="22.5" customHeight="1"/>
    <row r="150" spans="3:19" ht="22.5" customHeight="1"/>
    <row r="151" spans="3:19" ht="23.25">
      <c r="C151" s="109" t="s">
        <v>124</v>
      </c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3:19" ht="39.75" customHeight="1"/>
    <row r="153" spans="3:19" ht="23.25">
      <c r="C153" s="33" t="s">
        <v>54</v>
      </c>
      <c r="D153" s="49" t="s">
        <v>59</v>
      </c>
      <c r="E153" s="49" t="s">
        <v>126</v>
      </c>
      <c r="F153" s="49" t="s">
        <v>127</v>
      </c>
      <c r="G153" s="49" t="s">
        <v>62</v>
      </c>
      <c r="H153" s="49" t="s">
        <v>128</v>
      </c>
    </row>
    <row r="154" spans="3:19" ht="21">
      <c r="C154" s="40" t="s">
        <v>18</v>
      </c>
      <c r="D154" s="35">
        <v>114</v>
      </c>
      <c r="E154" s="35">
        <v>3</v>
      </c>
      <c r="F154" s="35">
        <v>0</v>
      </c>
      <c r="G154" s="35">
        <v>0</v>
      </c>
      <c r="H154" s="35">
        <f>SUM(D154:G154)</f>
        <v>117</v>
      </c>
    </row>
    <row r="155" spans="3:19" ht="21">
      <c r="C155" s="40" t="s">
        <v>17</v>
      </c>
      <c r="D155" s="35">
        <v>62</v>
      </c>
      <c r="E155" s="35">
        <v>1</v>
      </c>
      <c r="F155" s="35">
        <v>0</v>
      </c>
      <c r="G155" s="35">
        <v>0</v>
      </c>
      <c r="H155" s="35">
        <f>SUM(D155:G155)</f>
        <v>63</v>
      </c>
    </row>
    <row r="156" spans="3:19" ht="21">
      <c r="C156" s="40" t="s">
        <v>56</v>
      </c>
      <c r="D156" s="35">
        <f>D154+D155</f>
        <v>176</v>
      </c>
      <c r="E156" s="35">
        <f t="shared" ref="E156:H156" si="9">E154+E155</f>
        <v>4</v>
      </c>
      <c r="F156" s="35">
        <f t="shared" si="9"/>
        <v>0</v>
      </c>
      <c r="G156" s="35">
        <f t="shared" si="9"/>
        <v>0</v>
      </c>
      <c r="H156" s="35">
        <f t="shared" si="9"/>
        <v>180</v>
      </c>
    </row>
    <row r="158" spans="3:19" ht="23.25">
      <c r="C158" s="33" t="s">
        <v>55</v>
      </c>
      <c r="D158" s="49" t="s">
        <v>59</v>
      </c>
      <c r="E158" s="49" t="s">
        <v>126</v>
      </c>
      <c r="F158" s="49" t="s">
        <v>127</v>
      </c>
      <c r="G158" s="49" t="s">
        <v>62</v>
      </c>
      <c r="H158" s="49" t="s">
        <v>128</v>
      </c>
    </row>
    <row r="159" spans="3:19" ht="21">
      <c r="C159" s="40" t="s">
        <v>18</v>
      </c>
      <c r="D159" s="37">
        <f>D154/$D$156</f>
        <v>0.64772727272727271</v>
      </c>
      <c r="E159" s="37">
        <f>E154/$E$156</f>
        <v>0.75</v>
      </c>
      <c r="F159" s="37" t="e">
        <f>F154/$F$156</f>
        <v>#DIV/0!</v>
      </c>
      <c r="G159" s="37" t="e">
        <f>G154/$G$156</f>
        <v>#DIV/0!</v>
      </c>
      <c r="H159" s="37">
        <f>H154/$H$156</f>
        <v>0.65</v>
      </c>
    </row>
    <row r="160" spans="3:19" ht="21">
      <c r="C160" s="40" t="s">
        <v>17</v>
      </c>
      <c r="D160" s="37">
        <f>D155/$D$156</f>
        <v>0.35227272727272729</v>
      </c>
      <c r="E160" s="37">
        <f>E155/$E$156</f>
        <v>0.25</v>
      </c>
      <c r="F160" s="37" t="e">
        <f>F155/$F$156</f>
        <v>#DIV/0!</v>
      </c>
      <c r="G160" s="37" t="e">
        <f>G155/$G$156</f>
        <v>#DIV/0!</v>
      </c>
      <c r="H160" s="37">
        <f>H155/$H$156</f>
        <v>0.35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09" t="s">
        <v>125</v>
      </c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3:16" ht="43.5" customHeight="1"/>
    <row r="166" spans="3:16" ht="43.5" customHeight="1">
      <c r="C166" s="33" t="s">
        <v>54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34" t="s">
        <v>82</v>
      </c>
      <c r="D167" s="35">
        <v>82</v>
      </c>
      <c r="E167" s="35">
        <v>0</v>
      </c>
      <c r="F167" s="35">
        <v>0</v>
      </c>
      <c r="G167" s="35">
        <v>0</v>
      </c>
      <c r="H167" s="35">
        <f>SUM(D167:G167)</f>
        <v>82</v>
      </c>
    </row>
    <row r="168" spans="3:16" ht="21">
      <c r="C168" s="34" t="s">
        <v>83</v>
      </c>
      <c r="D168" s="35">
        <v>34</v>
      </c>
      <c r="E168" s="35">
        <v>1</v>
      </c>
      <c r="F168" s="35">
        <v>0</v>
      </c>
      <c r="G168" s="35">
        <v>0</v>
      </c>
      <c r="H168" s="35">
        <f t="shared" ref="H168:H169" si="10">SUM(D168:G168)</f>
        <v>35</v>
      </c>
    </row>
    <row r="169" spans="3:16" ht="21">
      <c r="C169" s="50" t="s">
        <v>84</v>
      </c>
      <c r="D169" s="35">
        <v>6</v>
      </c>
      <c r="E169" s="35">
        <v>1</v>
      </c>
      <c r="F169" s="35">
        <v>0</v>
      </c>
      <c r="G169" s="35">
        <v>0</v>
      </c>
      <c r="H169" s="35">
        <f t="shared" si="10"/>
        <v>7</v>
      </c>
    </row>
    <row r="170" spans="3:16" ht="21">
      <c r="C170" s="34" t="s">
        <v>310</v>
      </c>
      <c r="D170" s="35">
        <f>SUM(D167:D169)</f>
        <v>122</v>
      </c>
      <c r="E170" s="35">
        <f t="shared" ref="E170:H170" si="11">SUM(E167:E169)</f>
        <v>2</v>
      </c>
      <c r="F170" s="35">
        <f t="shared" si="11"/>
        <v>0</v>
      </c>
      <c r="G170" s="35">
        <f t="shared" si="11"/>
        <v>0</v>
      </c>
      <c r="H170" s="35">
        <f t="shared" si="11"/>
        <v>124</v>
      </c>
    </row>
    <row r="171" spans="3:16" ht="21">
      <c r="C171" s="69"/>
      <c r="D171" s="70"/>
      <c r="E171" s="70"/>
      <c r="F171" s="70"/>
    </row>
    <row r="173" spans="3:16" ht="23.25">
      <c r="C173" s="33" t="s">
        <v>55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7">
        <f>D167/$D$170</f>
        <v>0.67213114754098358</v>
      </c>
      <c r="E174" s="37">
        <f>E167/$E$170</f>
        <v>0</v>
      </c>
      <c r="F174" s="37" t="e">
        <f>F167/$F$170</f>
        <v>#DIV/0!</v>
      </c>
      <c r="G174" s="37" t="e">
        <f>G167/$G$170</f>
        <v>#DIV/0!</v>
      </c>
      <c r="H174" s="37">
        <f>H167/$H$170</f>
        <v>0.66129032258064513</v>
      </c>
    </row>
    <row r="175" spans="3:16" ht="21">
      <c r="C175" s="34" t="s">
        <v>83</v>
      </c>
      <c r="D175" s="37">
        <f t="shared" ref="D175" si="12">D168/$D$170</f>
        <v>0.27868852459016391</v>
      </c>
      <c r="E175" s="37">
        <f t="shared" ref="E175:E176" si="13">E168/$E$170</f>
        <v>0.5</v>
      </c>
      <c r="F175" s="37" t="e">
        <f t="shared" ref="F175:F176" si="14">F168/$F$170</f>
        <v>#DIV/0!</v>
      </c>
      <c r="G175" s="37" t="e">
        <f t="shared" ref="G175:G176" si="15">G168/$G$170</f>
        <v>#DIV/0!</v>
      </c>
      <c r="H175" s="37">
        <f t="shared" ref="H175:H176" si="16">H168/$H$170</f>
        <v>0.28225806451612906</v>
      </c>
    </row>
    <row r="176" spans="3:16" ht="21">
      <c r="C176" s="50" t="s">
        <v>84</v>
      </c>
      <c r="D176" s="37">
        <f>D169/$D$170</f>
        <v>4.9180327868852458E-2</v>
      </c>
      <c r="E176" s="37">
        <f t="shared" si="13"/>
        <v>0.5</v>
      </c>
      <c r="F176" s="37" t="e">
        <f t="shared" si="14"/>
        <v>#DIV/0!</v>
      </c>
      <c r="G176" s="37" t="e">
        <f t="shared" si="15"/>
        <v>#DIV/0!</v>
      </c>
      <c r="H176" s="37">
        <f t="shared" si="16"/>
        <v>5.6451612903225805E-2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05" t="s">
        <v>129</v>
      </c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59</v>
      </c>
      <c r="E181" s="49" t="s">
        <v>60</v>
      </c>
      <c r="F181" s="49" t="s">
        <v>61</v>
      </c>
      <c r="G181" s="49" t="s">
        <v>62</v>
      </c>
    </row>
    <row r="182" spans="3:16" ht="42">
      <c r="C182" s="34" t="s">
        <v>85</v>
      </c>
      <c r="D182" s="79">
        <v>5</v>
      </c>
      <c r="E182" s="79">
        <v>1</v>
      </c>
      <c r="F182" s="79">
        <v>0</v>
      </c>
      <c r="G182" s="79">
        <v>0</v>
      </c>
    </row>
    <row r="183" spans="3:16" ht="21">
      <c r="C183" s="34" t="s">
        <v>86</v>
      </c>
      <c r="D183" s="79">
        <v>5</v>
      </c>
      <c r="E183" s="79">
        <v>1</v>
      </c>
      <c r="F183" s="79">
        <v>0</v>
      </c>
      <c r="G183" s="79">
        <v>0</v>
      </c>
    </row>
    <row r="184" spans="3:16" ht="63">
      <c r="C184" s="34" t="s">
        <v>87</v>
      </c>
      <c r="D184" s="79">
        <v>3</v>
      </c>
      <c r="E184" s="79">
        <v>0</v>
      </c>
      <c r="F184" s="79">
        <v>0</v>
      </c>
      <c r="G184" s="79">
        <v>0</v>
      </c>
    </row>
    <row r="185" spans="3:16" ht="42">
      <c r="C185" s="34" t="s">
        <v>130</v>
      </c>
      <c r="D185" s="79">
        <v>3</v>
      </c>
      <c r="E185" s="79">
        <v>0</v>
      </c>
      <c r="F185" s="79">
        <v>0</v>
      </c>
      <c r="G185" s="79">
        <v>0</v>
      </c>
    </row>
    <row r="186" spans="3:16" ht="21">
      <c r="C186" s="34" t="s">
        <v>88</v>
      </c>
      <c r="D186" s="79">
        <v>0</v>
      </c>
      <c r="E186" s="79">
        <v>0</v>
      </c>
      <c r="F186" s="79">
        <v>0</v>
      </c>
      <c r="G186" s="79">
        <v>0</v>
      </c>
    </row>
    <row r="187" spans="3:16" ht="21">
      <c r="C187" s="34" t="s">
        <v>89</v>
      </c>
      <c r="D187" s="79">
        <v>163</v>
      </c>
      <c r="E187" s="79">
        <v>3</v>
      </c>
      <c r="F187" s="79">
        <v>0</v>
      </c>
      <c r="G187" s="79">
        <v>0</v>
      </c>
    </row>
    <row r="188" spans="3:16" ht="21">
      <c r="C188" s="34" t="s">
        <v>56</v>
      </c>
      <c r="D188" s="79">
        <f>SUM(D182:D187)</f>
        <v>179</v>
      </c>
      <c r="E188" s="79">
        <f t="shared" ref="E188:G188" si="17">SUM(E182:E187)</f>
        <v>5</v>
      </c>
      <c r="F188" s="79">
        <f t="shared" si="17"/>
        <v>0</v>
      </c>
      <c r="G188" s="79">
        <f t="shared" si="17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59</v>
      </c>
      <c r="E190" s="49" t="s">
        <v>60</v>
      </c>
      <c r="F190" s="49" t="s">
        <v>61</v>
      </c>
      <c r="G190" s="49" t="s">
        <v>62</v>
      </c>
    </row>
    <row r="191" spans="3:16" ht="42">
      <c r="C191" s="34" t="s">
        <v>85</v>
      </c>
      <c r="D191" s="37">
        <f>D182/$D$188</f>
        <v>2.7932960893854747E-2</v>
      </c>
      <c r="E191" s="37">
        <f>E182/$E$188</f>
        <v>0.2</v>
      </c>
      <c r="F191" s="37" t="e">
        <f>F182/$F$188</f>
        <v>#DIV/0!</v>
      </c>
      <c r="G191" s="37" t="e">
        <f>G182/$G$188</f>
        <v>#DIV/0!</v>
      </c>
    </row>
    <row r="192" spans="3:16" ht="21">
      <c r="C192" s="34" t="s">
        <v>86</v>
      </c>
      <c r="D192" s="37">
        <f t="shared" ref="D192:D196" si="18">D183/$D$188</f>
        <v>2.7932960893854747E-2</v>
      </c>
      <c r="E192" s="37">
        <f t="shared" ref="E192:E196" si="19">E183/$E$188</f>
        <v>0.2</v>
      </c>
      <c r="F192" s="37" t="e">
        <f t="shared" ref="F192:F196" si="20">F183/$F$188</f>
        <v>#DIV/0!</v>
      </c>
      <c r="G192" s="37" t="e">
        <f t="shared" ref="G192:G196" si="21">G183/$G$188</f>
        <v>#DIV/0!</v>
      </c>
    </row>
    <row r="193" spans="3:16" ht="63">
      <c r="C193" s="34" t="s">
        <v>87</v>
      </c>
      <c r="D193" s="37">
        <f>D184/$D$188</f>
        <v>1.6759776536312849E-2</v>
      </c>
      <c r="E193" s="37">
        <f t="shared" si="19"/>
        <v>0</v>
      </c>
      <c r="F193" s="37" t="e">
        <f t="shared" si="20"/>
        <v>#DIV/0!</v>
      </c>
      <c r="G193" s="37" t="e">
        <f t="shared" si="21"/>
        <v>#DIV/0!</v>
      </c>
    </row>
    <row r="194" spans="3:16" ht="42">
      <c r="C194" s="34" t="s">
        <v>130</v>
      </c>
      <c r="D194" s="37">
        <f t="shared" si="18"/>
        <v>1.6759776536312849E-2</v>
      </c>
      <c r="E194" s="37">
        <f t="shared" si="19"/>
        <v>0</v>
      </c>
      <c r="F194" s="37" t="e">
        <f t="shared" si="20"/>
        <v>#DIV/0!</v>
      </c>
      <c r="G194" s="37" t="e">
        <f t="shared" si="21"/>
        <v>#DIV/0!</v>
      </c>
    </row>
    <row r="195" spans="3:16" ht="21">
      <c r="C195" s="34" t="s">
        <v>88</v>
      </c>
      <c r="D195" s="37">
        <f t="shared" si="18"/>
        <v>0</v>
      </c>
      <c r="E195" s="37">
        <f t="shared" si="19"/>
        <v>0</v>
      </c>
      <c r="F195" s="37" t="e">
        <f t="shared" si="20"/>
        <v>#DIV/0!</v>
      </c>
      <c r="G195" s="37" t="e">
        <f t="shared" si="21"/>
        <v>#DIV/0!</v>
      </c>
    </row>
    <row r="196" spans="3:16" ht="21">
      <c r="C196" s="34" t="s">
        <v>89</v>
      </c>
      <c r="D196" s="37">
        <f t="shared" si="18"/>
        <v>0.91061452513966479</v>
      </c>
      <c r="E196" s="37">
        <f t="shared" si="19"/>
        <v>0.6</v>
      </c>
      <c r="F196" s="37" t="e">
        <f t="shared" si="20"/>
        <v>#DIV/0!</v>
      </c>
      <c r="G196" s="37" t="e">
        <f t="shared" si="21"/>
        <v>#DIV/0!</v>
      </c>
    </row>
    <row r="197" spans="3:16" ht="21">
      <c r="C197" s="62"/>
      <c r="D197" s="61"/>
      <c r="E197" s="61"/>
      <c r="F197" s="61"/>
      <c r="G197" s="61"/>
    </row>
    <row r="198" spans="3:16" ht="23.25">
      <c r="C198" s="108" t="s">
        <v>90</v>
      </c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200" spans="3:16" ht="23.25">
      <c r="C200" s="105" t="s">
        <v>131</v>
      </c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3:16" ht="57" customHeight="1"/>
    <row r="202" spans="3:16" ht="30" customHeight="1">
      <c r="C202" s="49" t="s">
        <v>54</v>
      </c>
      <c r="D202" s="33" t="s">
        <v>60</v>
      </c>
      <c r="E202" s="33" t="s">
        <v>61</v>
      </c>
      <c r="F202" s="33" t="s">
        <v>62</v>
      </c>
    </row>
    <row r="203" spans="3:16" ht="21">
      <c r="C203" s="40" t="s">
        <v>18</v>
      </c>
      <c r="D203" s="35">
        <v>1</v>
      </c>
      <c r="E203" s="35">
        <v>0</v>
      </c>
      <c r="F203" s="35">
        <v>0</v>
      </c>
      <c r="G203" s="54"/>
    </row>
    <row r="204" spans="3:16" ht="21">
      <c r="C204" s="40" t="s">
        <v>17</v>
      </c>
      <c r="D204" s="35">
        <v>3</v>
      </c>
      <c r="E204" s="35">
        <v>0</v>
      </c>
      <c r="F204" s="35">
        <v>0</v>
      </c>
    </row>
    <row r="205" spans="3:16" ht="21">
      <c r="C205" s="40" t="s">
        <v>56</v>
      </c>
      <c r="D205" s="35">
        <f>SUM(D203:D204)</f>
        <v>4</v>
      </c>
      <c r="E205" s="35">
        <f t="shared" ref="E205:F205" si="22">SUM(E203:E204)</f>
        <v>0</v>
      </c>
      <c r="F205" s="35">
        <f t="shared" si="22"/>
        <v>0</v>
      </c>
    </row>
    <row r="206" spans="3:16" ht="17.25" customHeight="1"/>
    <row r="207" spans="3:16" ht="23.25">
      <c r="C207" s="49" t="s">
        <v>55</v>
      </c>
      <c r="D207" s="33" t="s">
        <v>60</v>
      </c>
      <c r="E207" s="33" t="s">
        <v>61</v>
      </c>
      <c r="F207" s="33" t="s">
        <v>62</v>
      </c>
    </row>
    <row r="208" spans="3:16" ht="21">
      <c r="C208" s="40" t="s">
        <v>18</v>
      </c>
      <c r="D208" s="37">
        <f>D203/$D$205</f>
        <v>0.25</v>
      </c>
      <c r="E208" s="37" t="e">
        <f>E203/$E$205</f>
        <v>#DIV/0!</v>
      </c>
      <c r="F208" s="37" t="e">
        <f>F203/$F$205</f>
        <v>#DIV/0!</v>
      </c>
    </row>
    <row r="209" spans="3:16" ht="21">
      <c r="C209" s="40" t="s">
        <v>17</v>
      </c>
      <c r="D209" s="37">
        <f>D204/$D$205</f>
        <v>0.75</v>
      </c>
      <c r="E209" s="37" t="e">
        <f>E204/$E$205</f>
        <v>#DIV/0!</v>
      </c>
      <c r="F209" s="37" t="e">
        <f>F204/$F$205</f>
        <v>#DIV/0!</v>
      </c>
    </row>
    <row r="210" spans="3:16" ht="88.5" customHeight="1"/>
    <row r="211" spans="3:16" ht="23.25">
      <c r="C211" s="108" t="s">
        <v>91</v>
      </c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3" spans="3:16" ht="23.25">
      <c r="C213" s="105" t="s">
        <v>92</v>
      </c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3:16" ht="21.75" customHeight="1"/>
    <row r="215" spans="3:16" ht="21.75" customHeight="1">
      <c r="C215" s="33" t="s">
        <v>54</v>
      </c>
      <c r="D215" s="33" t="s">
        <v>60</v>
      </c>
      <c r="E215" s="33" t="s">
        <v>61</v>
      </c>
      <c r="F215" s="33" t="s">
        <v>62</v>
      </c>
      <c r="G215" s="33" t="s">
        <v>56</v>
      </c>
    </row>
    <row r="216" spans="3:16" ht="21.75" customHeight="1">
      <c r="C216" s="34" t="s">
        <v>132</v>
      </c>
      <c r="D216" s="35">
        <v>1</v>
      </c>
      <c r="E216" s="35">
        <v>0</v>
      </c>
      <c r="F216" s="35">
        <v>0</v>
      </c>
      <c r="G216" s="35">
        <f>SUM(D216:F216)</f>
        <v>1</v>
      </c>
    </row>
    <row r="217" spans="3:16" ht="21.75" customHeight="1">
      <c r="C217" s="34" t="s">
        <v>93</v>
      </c>
      <c r="D217" s="35">
        <v>2</v>
      </c>
      <c r="E217" s="35">
        <v>0</v>
      </c>
      <c r="F217" s="35">
        <v>0</v>
      </c>
      <c r="G217" s="35">
        <f t="shared" ref="G217:G220" si="23">SUM(D217:F217)</f>
        <v>2</v>
      </c>
    </row>
    <row r="218" spans="3:16" ht="21.75" customHeight="1">
      <c r="C218" s="34" t="s">
        <v>94</v>
      </c>
      <c r="D218" s="35">
        <v>0</v>
      </c>
      <c r="E218" s="35">
        <v>0</v>
      </c>
      <c r="F218" s="35">
        <v>0</v>
      </c>
      <c r="G218" s="35">
        <f>SUM(D218:F218)</f>
        <v>0</v>
      </c>
    </row>
    <row r="219" spans="3:16" ht="21.75" customHeight="1">
      <c r="C219" s="34" t="s">
        <v>95</v>
      </c>
      <c r="D219" s="35">
        <v>1</v>
      </c>
      <c r="E219" s="35">
        <v>0</v>
      </c>
      <c r="F219" s="35">
        <v>0</v>
      </c>
      <c r="G219" s="35">
        <f t="shared" si="23"/>
        <v>1</v>
      </c>
    </row>
    <row r="220" spans="3:16" ht="21">
      <c r="C220" s="34" t="s">
        <v>56</v>
      </c>
      <c r="D220" s="35">
        <f>SUM(D216:D219)</f>
        <v>4</v>
      </c>
      <c r="E220" s="35">
        <f t="shared" ref="E220:F220" si="24">SUM(E216:E219)</f>
        <v>0</v>
      </c>
      <c r="F220" s="35">
        <f t="shared" si="24"/>
        <v>0</v>
      </c>
      <c r="G220" s="35">
        <f t="shared" si="23"/>
        <v>4</v>
      </c>
    </row>
    <row r="221" spans="3:16" ht="21">
      <c r="C221" s="62"/>
      <c r="D221" s="63"/>
      <c r="E221" s="63"/>
      <c r="F221" s="63"/>
      <c r="G221" s="63"/>
    </row>
    <row r="222" spans="3:16" ht="21.75" customHeight="1"/>
    <row r="223" spans="3:16" ht="23.25">
      <c r="C223" s="33" t="s">
        <v>55</v>
      </c>
      <c r="D223" s="33" t="s">
        <v>60</v>
      </c>
      <c r="E223" s="33" t="s">
        <v>61</v>
      </c>
      <c r="F223" s="33" t="s">
        <v>62</v>
      </c>
      <c r="G223" s="33" t="s">
        <v>56</v>
      </c>
    </row>
    <row r="224" spans="3:16" ht="21">
      <c r="C224" s="34" t="s">
        <v>132</v>
      </c>
      <c r="D224" s="37">
        <f>D216/$D$220</f>
        <v>0.25</v>
      </c>
      <c r="E224" s="37" t="e">
        <f>E216/$E$220</f>
        <v>#DIV/0!</v>
      </c>
      <c r="F224" s="37" t="e">
        <f>F216/$F$220</f>
        <v>#DIV/0!</v>
      </c>
      <c r="G224" s="37">
        <f>G216/$G$220</f>
        <v>0.25</v>
      </c>
    </row>
    <row r="225" spans="3:16" ht="21">
      <c r="C225" s="34" t="s">
        <v>93</v>
      </c>
      <c r="D225" s="37">
        <f t="shared" ref="D225:D227" si="25">D217/$D$220</f>
        <v>0.5</v>
      </c>
      <c r="E225" s="37" t="e">
        <f t="shared" ref="E225:E227" si="26">E217/$E$220</f>
        <v>#DIV/0!</v>
      </c>
      <c r="F225" s="37" t="e">
        <f t="shared" ref="F225:F227" si="27">F217/$F$220</f>
        <v>#DIV/0!</v>
      </c>
      <c r="G225" s="37">
        <f t="shared" ref="G225:G227" si="28">G217/$G$220</f>
        <v>0.5</v>
      </c>
    </row>
    <row r="226" spans="3:16" ht="21">
      <c r="C226" s="34" t="s">
        <v>94</v>
      </c>
      <c r="D226" s="37">
        <f t="shared" si="25"/>
        <v>0</v>
      </c>
      <c r="E226" s="37" t="e">
        <f t="shared" si="26"/>
        <v>#DIV/0!</v>
      </c>
      <c r="F226" s="37" t="e">
        <f t="shared" si="27"/>
        <v>#DIV/0!</v>
      </c>
      <c r="G226" s="37">
        <f t="shared" si="28"/>
        <v>0</v>
      </c>
    </row>
    <row r="227" spans="3:16" ht="21">
      <c r="C227" s="34" t="s">
        <v>95</v>
      </c>
      <c r="D227" s="37">
        <f t="shared" si="25"/>
        <v>0.25</v>
      </c>
      <c r="E227" s="37" t="e">
        <f t="shared" si="26"/>
        <v>#DIV/0!</v>
      </c>
      <c r="F227" s="37" t="e">
        <f t="shared" si="27"/>
        <v>#DIV/0!</v>
      </c>
      <c r="G227" s="37">
        <f t="shared" si="28"/>
        <v>0.25</v>
      </c>
    </row>
    <row r="228" spans="3:16" ht="37.5" customHeight="1"/>
    <row r="229" spans="3:16" ht="32.25" hidden="1" customHeight="1">
      <c r="C229" s="105" t="s">
        <v>96</v>
      </c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1" spans="3:16" ht="3.75" customHeight="1"/>
    <row r="232" spans="3:16" ht="23.25">
      <c r="C232" s="108" t="s">
        <v>97</v>
      </c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4" spans="3:16" ht="23.25">
      <c r="C234" s="105" t="s">
        <v>98</v>
      </c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6" spans="3:16" ht="23.25">
      <c r="C236" s="33" t="s">
        <v>54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5">
        <v>151</v>
      </c>
      <c r="E237" s="35">
        <v>1</v>
      </c>
      <c r="F237" s="35">
        <v>0</v>
      </c>
      <c r="G237" s="35">
        <v>0</v>
      </c>
      <c r="H237" s="36">
        <f>SUM(D237:G237)</f>
        <v>152</v>
      </c>
    </row>
    <row r="238" spans="3:16" ht="21">
      <c r="C238" s="40" t="s">
        <v>17</v>
      </c>
      <c r="D238" s="35">
        <v>10</v>
      </c>
      <c r="E238" s="35">
        <v>2</v>
      </c>
      <c r="F238" s="35">
        <v>0</v>
      </c>
      <c r="G238" s="35">
        <v>0</v>
      </c>
      <c r="H238" s="36">
        <f t="shared" ref="H238:H240" si="29">SUM(D238:G238)</f>
        <v>12</v>
      </c>
    </row>
    <row r="239" spans="3:16" ht="42">
      <c r="C239" s="40" t="s">
        <v>133</v>
      </c>
      <c r="D239" s="35">
        <v>15</v>
      </c>
      <c r="E239" s="35">
        <v>1</v>
      </c>
      <c r="F239" s="35">
        <v>0</v>
      </c>
      <c r="G239" s="35">
        <v>0</v>
      </c>
      <c r="H239" s="36">
        <f t="shared" si="29"/>
        <v>16</v>
      </c>
    </row>
    <row r="240" spans="3:16" ht="21.75" customHeight="1">
      <c r="C240" s="40" t="s">
        <v>56</v>
      </c>
      <c r="D240" s="35">
        <f>SUM(D237:D239)</f>
        <v>176</v>
      </c>
      <c r="E240" s="35">
        <f t="shared" ref="E240:G240" si="30">SUM(E237:E239)</f>
        <v>4</v>
      </c>
      <c r="F240" s="35">
        <f t="shared" si="30"/>
        <v>0</v>
      </c>
      <c r="G240" s="35">
        <f t="shared" si="30"/>
        <v>0</v>
      </c>
      <c r="H240" s="36">
        <f t="shared" si="29"/>
        <v>180</v>
      </c>
    </row>
    <row r="242" spans="3:16" ht="23.25">
      <c r="C242" s="33" t="s">
        <v>55</v>
      </c>
      <c r="D242" s="33" t="s">
        <v>59</v>
      </c>
      <c r="E242" s="33" t="s">
        <v>60</v>
      </c>
      <c r="F242" s="33" t="s">
        <v>61</v>
      </c>
      <c r="G242" s="33" t="s">
        <v>62</v>
      </c>
      <c r="H242" s="33" t="s">
        <v>56</v>
      </c>
    </row>
    <row r="243" spans="3:16" ht="21">
      <c r="C243" s="40" t="s">
        <v>18</v>
      </c>
      <c r="D243" s="37">
        <f>D237/$D$240</f>
        <v>0.85795454545454541</v>
      </c>
      <c r="E243" s="37">
        <f>E237/$E$240</f>
        <v>0.25</v>
      </c>
      <c r="F243" s="37" t="e">
        <f>F237/$F$240</f>
        <v>#DIV/0!</v>
      </c>
      <c r="G243" s="37" t="e">
        <f>G237/$G$240</f>
        <v>#DIV/0!</v>
      </c>
      <c r="H243" s="38">
        <f>H237/$H$240</f>
        <v>0.84444444444444444</v>
      </c>
    </row>
    <row r="244" spans="3:16" ht="21">
      <c r="C244" s="40" t="s">
        <v>17</v>
      </c>
      <c r="D244" s="37">
        <f t="shared" ref="D244:D245" si="31">D238/$D$240</f>
        <v>5.6818181818181816E-2</v>
      </c>
      <c r="E244" s="37">
        <f t="shared" ref="E244:E245" si="32">E238/$E$240</f>
        <v>0.5</v>
      </c>
      <c r="F244" s="37" t="e">
        <f t="shared" ref="F244:F245" si="33">F238/$F$240</f>
        <v>#DIV/0!</v>
      </c>
      <c r="G244" s="37" t="e">
        <f t="shared" ref="G244:G245" si="34">G238/$G$240</f>
        <v>#DIV/0!</v>
      </c>
      <c r="H244" s="38">
        <f t="shared" ref="H244:H245" si="35">H238/$H$240</f>
        <v>6.6666666666666666E-2</v>
      </c>
    </row>
    <row r="245" spans="3:16" ht="42">
      <c r="C245" s="40" t="s">
        <v>133</v>
      </c>
      <c r="D245" s="37">
        <f t="shared" si="31"/>
        <v>8.5227272727272721E-2</v>
      </c>
      <c r="E245" s="37">
        <f t="shared" si="32"/>
        <v>0.25</v>
      </c>
      <c r="F245" s="37" t="e">
        <f t="shared" si="33"/>
        <v>#DIV/0!</v>
      </c>
      <c r="G245" s="37" t="e">
        <f t="shared" si="34"/>
        <v>#DIV/0!</v>
      </c>
      <c r="H245" s="38">
        <f t="shared" si="35"/>
        <v>8.8888888888888892E-2</v>
      </c>
    </row>
    <row r="250" spans="3:16" ht="23.25">
      <c r="C250" s="108" t="s">
        <v>99</v>
      </c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2" spans="3:16" ht="42" customHeight="1">
      <c r="C252" s="107" t="s">
        <v>100</v>
      </c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4" spans="3:16" ht="23.25">
      <c r="C254" s="33" t="s">
        <v>54</v>
      </c>
      <c r="D254" s="33" t="s">
        <v>59</v>
      </c>
      <c r="E254" s="33" t="s">
        <v>60</v>
      </c>
      <c r="F254" s="33" t="s">
        <v>61</v>
      </c>
      <c r="G254" s="33" t="s">
        <v>62</v>
      </c>
      <c r="H254" s="33" t="s">
        <v>56</v>
      </c>
    </row>
    <row r="255" spans="3:16" ht="21">
      <c r="C255" s="40">
        <v>1</v>
      </c>
      <c r="D255" s="35">
        <v>2</v>
      </c>
      <c r="E255" s="35">
        <v>0</v>
      </c>
      <c r="F255" s="35">
        <v>0</v>
      </c>
      <c r="G255" s="35">
        <v>0</v>
      </c>
      <c r="H255" s="35">
        <f>SUM(D255:G255)</f>
        <v>2</v>
      </c>
    </row>
    <row r="256" spans="3:16" ht="21">
      <c r="C256" s="40">
        <v>2</v>
      </c>
      <c r="D256" s="35">
        <v>12</v>
      </c>
      <c r="E256" s="35">
        <v>0</v>
      </c>
      <c r="F256" s="35">
        <v>0</v>
      </c>
      <c r="G256" s="35">
        <v>0</v>
      </c>
      <c r="H256" s="35">
        <f t="shared" ref="H256:H259" si="36">SUM(D256:G256)</f>
        <v>12</v>
      </c>
    </row>
    <row r="257" spans="3:16" ht="21">
      <c r="C257" s="40">
        <v>3</v>
      </c>
      <c r="D257" s="35">
        <v>51</v>
      </c>
      <c r="E257" s="35">
        <v>0</v>
      </c>
      <c r="F257" s="35">
        <v>0</v>
      </c>
      <c r="G257" s="35">
        <v>0</v>
      </c>
      <c r="H257" s="35">
        <f t="shared" si="36"/>
        <v>51</v>
      </c>
    </row>
    <row r="258" spans="3:16" ht="21">
      <c r="C258" s="40">
        <v>4</v>
      </c>
      <c r="D258" s="35">
        <v>83</v>
      </c>
      <c r="E258" s="35">
        <v>3</v>
      </c>
      <c r="F258" s="35">
        <v>0</v>
      </c>
      <c r="G258" s="35">
        <v>0</v>
      </c>
      <c r="H258" s="35">
        <f t="shared" si="36"/>
        <v>86</v>
      </c>
    </row>
    <row r="259" spans="3:16" ht="21">
      <c r="C259" s="40">
        <v>5</v>
      </c>
      <c r="D259" s="35">
        <v>28</v>
      </c>
      <c r="E259" s="35">
        <v>1</v>
      </c>
      <c r="F259" s="35">
        <v>0</v>
      </c>
      <c r="G259" s="35">
        <v>0</v>
      </c>
      <c r="H259" s="35">
        <f t="shared" si="36"/>
        <v>29</v>
      </c>
    </row>
    <row r="260" spans="3:16" ht="21">
      <c r="C260" s="40" t="s">
        <v>56</v>
      </c>
      <c r="D260" s="35">
        <f>SUM(D255:D259)</f>
        <v>176</v>
      </c>
      <c r="E260" s="35">
        <f t="shared" ref="E260:H260" si="37">SUM(E255:E259)</f>
        <v>4</v>
      </c>
      <c r="F260" s="35">
        <f t="shared" si="37"/>
        <v>0</v>
      </c>
      <c r="G260" s="35">
        <f t="shared" si="37"/>
        <v>0</v>
      </c>
      <c r="H260" s="35">
        <f t="shared" si="37"/>
        <v>180</v>
      </c>
    </row>
    <row r="262" spans="3:16" ht="23.25">
      <c r="C262" s="56" t="s">
        <v>55</v>
      </c>
      <c r="D262" s="33" t="s">
        <v>59</v>
      </c>
      <c r="E262" s="33" t="s">
        <v>60</v>
      </c>
      <c r="F262" s="33" t="s">
        <v>61</v>
      </c>
      <c r="G262" s="33" t="s">
        <v>62</v>
      </c>
      <c r="H262" s="33" t="s">
        <v>56</v>
      </c>
    </row>
    <row r="263" spans="3:16" ht="21">
      <c r="C263" s="40">
        <v>1</v>
      </c>
      <c r="D263" s="37">
        <f>D255/$D$260</f>
        <v>1.1363636363636364E-2</v>
      </c>
      <c r="E263" s="37">
        <f>E255/$E$260</f>
        <v>0</v>
      </c>
      <c r="F263" s="37" t="e">
        <f>F255/$F$260</f>
        <v>#DIV/0!</v>
      </c>
      <c r="G263" s="37" t="e">
        <f>G255/$G$260</f>
        <v>#DIV/0!</v>
      </c>
      <c r="H263" s="37">
        <f>H255/$H$260</f>
        <v>1.1111111111111112E-2</v>
      </c>
    </row>
    <row r="264" spans="3:16" ht="21">
      <c r="C264" s="40">
        <v>2</v>
      </c>
      <c r="D264" s="37">
        <f t="shared" ref="D264:D267" si="38">D256/$D$260</f>
        <v>6.8181818181818177E-2</v>
      </c>
      <c r="E264" s="37">
        <f t="shared" ref="E264:E267" si="39">E256/$E$260</f>
        <v>0</v>
      </c>
      <c r="F264" s="37" t="e">
        <f t="shared" ref="F264:F267" si="40">F256/$F$260</f>
        <v>#DIV/0!</v>
      </c>
      <c r="G264" s="37" t="e">
        <f t="shared" ref="G264:G267" si="41">G256/$G$260</f>
        <v>#DIV/0!</v>
      </c>
      <c r="H264" s="37">
        <f t="shared" ref="H264:H267" si="42">H256/$H$260</f>
        <v>6.6666666666666666E-2</v>
      </c>
    </row>
    <row r="265" spans="3:16" ht="21">
      <c r="C265" s="40">
        <v>3</v>
      </c>
      <c r="D265" s="37">
        <f t="shared" si="38"/>
        <v>0.28977272727272729</v>
      </c>
      <c r="E265" s="37">
        <f t="shared" si="39"/>
        <v>0</v>
      </c>
      <c r="F265" s="37" t="e">
        <f t="shared" si="40"/>
        <v>#DIV/0!</v>
      </c>
      <c r="G265" s="37" t="e">
        <f t="shared" si="41"/>
        <v>#DIV/0!</v>
      </c>
      <c r="H265" s="37">
        <f t="shared" si="42"/>
        <v>0.28333333333333333</v>
      </c>
    </row>
    <row r="266" spans="3:16" ht="21">
      <c r="C266" s="40">
        <v>4</v>
      </c>
      <c r="D266" s="37">
        <f t="shared" si="38"/>
        <v>0.47159090909090912</v>
      </c>
      <c r="E266" s="37">
        <f t="shared" si="39"/>
        <v>0.75</v>
      </c>
      <c r="F266" s="37" t="e">
        <f t="shared" si="40"/>
        <v>#DIV/0!</v>
      </c>
      <c r="G266" s="37" t="e">
        <f t="shared" si="41"/>
        <v>#DIV/0!</v>
      </c>
      <c r="H266" s="37">
        <f t="shared" si="42"/>
        <v>0.4777777777777778</v>
      </c>
    </row>
    <row r="267" spans="3:16" ht="21">
      <c r="C267" s="40">
        <v>5</v>
      </c>
      <c r="D267" s="37">
        <f t="shared" si="38"/>
        <v>0.15909090909090909</v>
      </c>
      <c r="E267" s="37">
        <f t="shared" si="39"/>
        <v>0.25</v>
      </c>
      <c r="F267" s="37" t="e">
        <f t="shared" si="40"/>
        <v>#DIV/0!</v>
      </c>
      <c r="G267" s="37" t="e">
        <f t="shared" si="41"/>
        <v>#DIV/0!</v>
      </c>
      <c r="H267" s="37">
        <f t="shared" si="42"/>
        <v>0.16111111111111112</v>
      </c>
    </row>
    <row r="271" spans="3:16" s="55" customFormat="1" ht="45.75" customHeight="1">
      <c r="C271" s="107" t="s">
        <v>134</v>
      </c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3" spans="3:5" ht="46.5">
      <c r="C273" s="57" t="s">
        <v>102</v>
      </c>
      <c r="D273" s="33" t="s">
        <v>59</v>
      </c>
      <c r="E273" s="33" t="s">
        <v>103</v>
      </c>
    </row>
    <row r="274" spans="3:5" ht="21">
      <c r="C274" s="34" t="s">
        <v>37</v>
      </c>
      <c r="D274" s="35">
        <v>74</v>
      </c>
      <c r="E274" s="37">
        <f>D274/$D$278</f>
        <v>0.42045454545454547</v>
      </c>
    </row>
    <row r="275" spans="3:5" ht="21">
      <c r="C275" s="34" t="s">
        <v>104</v>
      </c>
      <c r="D275" s="35">
        <v>91</v>
      </c>
      <c r="E275" s="37">
        <f t="shared" ref="E275:E276" si="43">D275/$D$278</f>
        <v>0.51704545454545459</v>
      </c>
    </row>
    <row r="276" spans="3:5" ht="21">
      <c r="C276" s="34" t="s">
        <v>101</v>
      </c>
      <c r="D276" s="35">
        <v>8</v>
      </c>
      <c r="E276" s="37">
        <f t="shared" si="43"/>
        <v>4.5454545454545456E-2</v>
      </c>
    </row>
    <row r="277" spans="3:5" ht="21">
      <c r="C277" s="34" t="s">
        <v>306</v>
      </c>
      <c r="D277" s="35">
        <v>3</v>
      </c>
      <c r="E277" s="37">
        <f>D277/$D$278</f>
        <v>1.7045454545454544E-2</v>
      </c>
    </row>
    <row r="278" spans="3:5" ht="21">
      <c r="C278" s="34" t="s">
        <v>56</v>
      </c>
      <c r="D278" s="35">
        <f>SUM(D274:D277)</f>
        <v>176</v>
      </c>
    </row>
    <row r="279" spans="3:5" ht="21">
      <c r="C279" s="69"/>
      <c r="D279" s="70"/>
      <c r="E279" s="71"/>
    </row>
    <row r="280" spans="3:5" ht="21">
      <c r="C280" s="69"/>
      <c r="D280" s="70"/>
      <c r="E280" s="71"/>
    </row>
    <row r="281" spans="3:5" ht="33" customHeight="1"/>
  </sheetData>
  <mergeCells count="31">
    <mergeCell ref="C80:P80"/>
    <mergeCell ref="C42:P42"/>
    <mergeCell ref="C44:P44"/>
    <mergeCell ref="C55:P55"/>
    <mergeCell ref="C68:P68"/>
    <mergeCell ref="C82:P82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28:P128"/>
    <mergeCell ref="C130:P130"/>
    <mergeCell ref="C147:P147"/>
    <mergeCell ref="C151:P151"/>
    <mergeCell ref="C164:P164"/>
    <mergeCell ref="C179:P179"/>
    <mergeCell ref="C198:P198"/>
    <mergeCell ref="C200:P200"/>
    <mergeCell ref="C211:P211"/>
    <mergeCell ref="C213:P213"/>
    <mergeCell ref="C252:P252"/>
    <mergeCell ref="C271:P271"/>
    <mergeCell ref="C229:P229"/>
    <mergeCell ref="C250:P250"/>
    <mergeCell ref="C232:P232"/>
    <mergeCell ref="C234:P234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39"/>
  <sheetViews>
    <sheetView workbookViewId="0">
      <selection activeCell="D38" sqref="D38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4"/>
      <c r="D11" s="114"/>
      <c r="E11" s="114"/>
      <c r="F11" s="114"/>
      <c r="G11" s="11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5">
        <v>1</v>
      </c>
      <c r="C15" s="94" t="s">
        <v>318</v>
      </c>
      <c r="D15" s="94" t="s">
        <v>318</v>
      </c>
      <c r="E15" s="94" t="s">
        <v>322</v>
      </c>
      <c r="F15" s="94" t="s">
        <v>319</v>
      </c>
      <c r="G15" s="94" t="s">
        <v>16</v>
      </c>
      <c r="H15" s="94" t="s">
        <v>320</v>
      </c>
      <c r="I15" s="94" t="s">
        <v>321</v>
      </c>
      <c r="J15" s="94" t="s">
        <v>323</v>
      </c>
      <c r="K15" s="94" t="s">
        <v>324</v>
      </c>
    </row>
    <row r="16" spans="2:16" ht="15.75">
      <c r="B16" s="10"/>
    </row>
    <row r="17" spans="1:18" ht="81" customHeight="1">
      <c r="B17" s="7" t="s">
        <v>6</v>
      </c>
      <c r="C17" s="74" t="s">
        <v>106</v>
      </c>
      <c r="D17" s="9" t="s">
        <v>108</v>
      </c>
      <c r="E17" s="11"/>
      <c r="F17" s="12"/>
      <c r="G17" s="13"/>
      <c r="H17" s="13"/>
      <c r="I17" s="14"/>
      <c r="J17" s="13"/>
      <c r="K17" s="13"/>
      <c r="L17" s="13"/>
      <c r="M17" s="13"/>
      <c r="N17" s="15"/>
      <c r="O17" s="16"/>
    </row>
    <row r="18" spans="1:18" ht="15.75">
      <c r="B18" s="73">
        <v>1</v>
      </c>
      <c r="C18" s="75" t="s">
        <v>107</v>
      </c>
      <c r="D18" s="75">
        <v>4</v>
      </c>
      <c r="E18" s="17"/>
      <c r="F18" s="17"/>
      <c r="G18" s="13"/>
      <c r="H18" s="13"/>
      <c r="I18" s="14"/>
      <c r="J18" s="13"/>
      <c r="K18" s="13"/>
      <c r="L18" s="13"/>
      <c r="M18" s="13"/>
      <c r="N18" s="15"/>
      <c r="O18" s="16"/>
    </row>
    <row r="19" spans="1:18" ht="15.75">
      <c r="B19" s="1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8" ht="78.75">
      <c r="B20" s="7" t="s">
        <v>6</v>
      </c>
      <c r="C20" s="8" t="s">
        <v>111</v>
      </c>
      <c r="D20" s="8" t="s">
        <v>19</v>
      </c>
    </row>
    <row r="21" spans="1:18" s="20" customFormat="1" ht="60">
      <c r="B21" s="68">
        <v>1</v>
      </c>
      <c r="C21" s="94" t="s">
        <v>20</v>
      </c>
      <c r="D21" s="96" t="s">
        <v>325</v>
      </c>
      <c r="G21" s="19"/>
    </row>
    <row r="23" spans="1:18" ht="63">
      <c r="B23" s="7" t="s">
        <v>6</v>
      </c>
      <c r="C23" s="8" t="s">
        <v>21</v>
      </c>
      <c r="D23" s="8" t="s">
        <v>112</v>
      </c>
      <c r="E23" s="8" t="s">
        <v>22</v>
      </c>
    </row>
    <row r="24" spans="1:18" s="20" customFormat="1" ht="60">
      <c r="B24" s="68">
        <v>1</v>
      </c>
      <c r="C24" s="94" t="s">
        <v>20</v>
      </c>
      <c r="D24" s="94" t="s">
        <v>38</v>
      </c>
      <c r="E24" s="96" t="s">
        <v>326</v>
      </c>
      <c r="G24" s="19"/>
    </row>
    <row r="26" spans="1:18" ht="56.25" customHeight="1">
      <c r="C26" s="115" t="s">
        <v>23</v>
      </c>
      <c r="D26" s="115"/>
      <c r="E26" s="115"/>
      <c r="F26" s="115"/>
      <c r="G26" s="115"/>
      <c r="H26" s="115"/>
      <c r="I26" s="115"/>
      <c r="J26" s="115"/>
      <c r="K26" s="21"/>
      <c r="L26" s="21"/>
      <c r="M26" s="21"/>
      <c r="O26" s="21"/>
      <c r="Q26" s="21"/>
      <c r="R26" s="21"/>
    </row>
    <row r="27" spans="1:18" ht="63">
      <c r="A27" s="22"/>
      <c r="B27" s="8" t="s">
        <v>6</v>
      </c>
      <c r="C27" s="23" t="s">
        <v>24</v>
      </c>
      <c r="D27" s="8" t="s">
        <v>25</v>
      </c>
      <c r="E27" s="8" t="s">
        <v>26</v>
      </c>
      <c r="F27" s="8" t="s">
        <v>27</v>
      </c>
      <c r="G27" s="8" t="s">
        <v>28</v>
      </c>
      <c r="H27" s="8" t="s">
        <v>29</v>
      </c>
      <c r="I27" s="8" t="s">
        <v>30</v>
      </c>
      <c r="J27" s="8" t="s">
        <v>31</v>
      </c>
    </row>
    <row r="28" spans="1:18" s="20" customFormat="1">
      <c r="B28" s="68">
        <v>1</v>
      </c>
      <c r="C28" s="93" t="s">
        <v>110</v>
      </c>
      <c r="D28" s="93" t="s">
        <v>110</v>
      </c>
      <c r="E28" s="93" t="s">
        <v>110</v>
      </c>
      <c r="F28" s="93" t="s">
        <v>109</v>
      </c>
      <c r="G28" s="93" t="s">
        <v>109</v>
      </c>
      <c r="H28" s="93" t="s">
        <v>110</v>
      </c>
      <c r="I28" s="93" t="s">
        <v>109</v>
      </c>
      <c r="J28" s="93" t="s">
        <v>110</v>
      </c>
    </row>
    <row r="29" spans="1:18">
      <c r="B29" s="66"/>
      <c r="C29" s="13"/>
      <c r="D29" s="13"/>
      <c r="E29" s="13"/>
      <c r="F29" s="13"/>
      <c r="G29" s="13"/>
      <c r="H29" s="13"/>
      <c r="I29" s="13"/>
      <c r="J29" s="13"/>
    </row>
    <row r="31" spans="1:18" ht="42.75" customHeight="1">
      <c r="C31" s="116"/>
      <c r="D31" s="117"/>
      <c r="E31" s="116" t="s">
        <v>32</v>
      </c>
      <c r="F31" s="118"/>
      <c r="G31" s="117"/>
    </row>
    <row r="32" spans="1:18" ht="31.5" customHeight="1">
      <c r="B32" s="7" t="s">
        <v>6</v>
      </c>
      <c r="C32" s="119" t="s">
        <v>33</v>
      </c>
      <c r="D32" s="119"/>
      <c r="E32" s="8" t="s">
        <v>34</v>
      </c>
      <c r="F32" s="8" t="s">
        <v>35</v>
      </c>
      <c r="G32" s="8" t="s">
        <v>36</v>
      </c>
    </row>
    <row r="33" spans="2:10" s="20" customFormat="1">
      <c r="B33" s="68">
        <v>1</v>
      </c>
      <c r="C33" s="113" t="s">
        <v>327</v>
      </c>
      <c r="D33" s="113"/>
      <c r="E33" s="94" t="s">
        <v>101</v>
      </c>
      <c r="F33" s="94" t="s">
        <v>291</v>
      </c>
      <c r="G33" s="94" t="s">
        <v>291</v>
      </c>
    </row>
    <row r="34" spans="2:10">
      <c r="B34" s="12"/>
      <c r="C34" s="24"/>
      <c r="D34" s="24"/>
      <c r="E34" s="24"/>
      <c r="F34" s="24"/>
      <c r="G34" s="24"/>
      <c r="H34" s="24"/>
      <c r="I34" s="24"/>
      <c r="J34" s="24"/>
    </row>
    <row r="35" spans="2:10">
      <c r="C35" s="20"/>
    </row>
    <row r="36" spans="2:10">
      <c r="C36" s="20" t="s">
        <v>39</v>
      </c>
    </row>
    <row r="37" spans="2:10" ht="15.75" customHeight="1">
      <c r="C37" s="5" t="s">
        <v>40</v>
      </c>
    </row>
    <row r="38" spans="2:10">
      <c r="C38" s="25" t="s">
        <v>41</v>
      </c>
    </row>
    <row r="39" spans="2:10">
      <c r="C39" s="5" t="s">
        <v>42</v>
      </c>
    </row>
  </sheetData>
  <mergeCells count="6">
    <mergeCell ref="C33:D33"/>
    <mergeCell ref="C11:G11"/>
    <mergeCell ref="C26:J26"/>
    <mergeCell ref="C31:D31"/>
    <mergeCell ref="E31:G31"/>
    <mergeCell ref="C32:D32"/>
  </mergeCells>
  <phoneticPr fontId="32" type="noConversion"/>
  <hyperlinks>
    <hyperlink ref="C38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G28" sqref="G2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31" t="s">
        <v>45</v>
      </c>
      <c r="C15" s="120" t="s">
        <v>44</v>
      </c>
      <c r="D15" s="120"/>
      <c r="E15" s="120"/>
      <c r="F15" s="28"/>
      <c r="G15" s="28"/>
    </row>
    <row r="16" spans="2:7">
      <c r="B16" s="131"/>
      <c r="C16" s="120" t="s">
        <v>46</v>
      </c>
      <c r="D16" s="120"/>
      <c r="E16" s="64" t="s">
        <v>47</v>
      </c>
      <c r="F16" s="64" t="s">
        <v>48</v>
      </c>
      <c r="G16" s="64" t="s">
        <v>49</v>
      </c>
    </row>
    <row r="17" spans="2:7" ht="15" customHeight="1">
      <c r="B17" s="121">
        <v>2016</v>
      </c>
      <c r="C17" s="122" t="s">
        <v>50</v>
      </c>
      <c r="D17" s="123"/>
      <c r="E17" s="128" t="s">
        <v>315</v>
      </c>
      <c r="F17" s="133">
        <v>1059670</v>
      </c>
      <c r="G17" s="132">
        <v>0.68799999999999994</v>
      </c>
    </row>
    <row r="18" spans="2:7">
      <c r="B18" s="121"/>
      <c r="C18" s="124"/>
      <c r="D18" s="125"/>
      <c r="E18" s="129"/>
      <c r="F18" s="133"/>
      <c r="G18" s="132"/>
    </row>
    <row r="19" spans="2:7">
      <c r="B19" s="121">
        <v>2015</v>
      </c>
      <c r="C19" s="124"/>
      <c r="D19" s="125"/>
      <c r="E19" s="129"/>
      <c r="F19" s="133">
        <v>1080753</v>
      </c>
      <c r="G19" s="132">
        <v>0.78900000000000003</v>
      </c>
    </row>
    <row r="20" spans="2:7">
      <c r="B20" s="121"/>
      <c r="C20" s="124"/>
      <c r="D20" s="125"/>
      <c r="E20" s="129"/>
      <c r="F20" s="133"/>
      <c r="G20" s="132"/>
    </row>
    <row r="21" spans="2:7">
      <c r="B21" s="121">
        <v>2014</v>
      </c>
      <c r="C21" s="124"/>
      <c r="D21" s="125"/>
      <c r="E21" s="129"/>
      <c r="F21" s="133">
        <v>1321202</v>
      </c>
      <c r="G21" s="132">
        <v>0.83299999999999996</v>
      </c>
    </row>
    <row r="22" spans="2:7">
      <c r="B22" s="121"/>
      <c r="C22" s="124"/>
      <c r="D22" s="125"/>
      <c r="E22" s="129"/>
      <c r="F22" s="133"/>
      <c r="G22" s="132"/>
    </row>
    <row r="23" spans="2:7">
      <c r="B23" s="121">
        <v>2013</v>
      </c>
      <c r="C23" s="124"/>
      <c r="D23" s="125"/>
      <c r="E23" s="129"/>
      <c r="F23" s="133">
        <v>0</v>
      </c>
      <c r="G23" s="132">
        <v>0</v>
      </c>
    </row>
    <row r="24" spans="2:7">
      <c r="B24" s="121"/>
      <c r="C24" s="126"/>
      <c r="D24" s="127"/>
      <c r="E24" s="130"/>
      <c r="F24" s="133"/>
      <c r="G24" s="13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2020-07-16T19:11:41Z</dcterms:modified>
</cp:coreProperties>
</file>