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Técnico Profesional en Mecatrónica\"/>
    </mc:Choice>
  </mc:AlternateContent>
  <xr:revisionPtr revIDLastSave="0" documentId="13_ncr:1_{E4D5CBD2-9E4A-44D7-B23C-0F4A9B92CEE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11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8" i="7" l="1"/>
  <c r="H169" i="7"/>
  <c r="H167" i="7"/>
  <c r="H155" i="7"/>
  <c r="H154" i="7"/>
  <c r="D277" i="7" l="1"/>
  <c r="E275" i="7" s="1"/>
  <c r="F264" i="7"/>
  <c r="F267" i="7"/>
  <c r="H256" i="7"/>
  <c r="H257" i="7"/>
  <c r="H258" i="7"/>
  <c r="H259" i="7"/>
  <c r="H255" i="7"/>
  <c r="E260" i="7"/>
  <c r="E267" i="7" s="1"/>
  <c r="F260" i="7"/>
  <c r="F265" i="7" s="1"/>
  <c r="G260" i="7"/>
  <c r="G265" i="7" s="1"/>
  <c r="D260" i="7"/>
  <c r="D266" i="7" s="1"/>
  <c r="G244" i="7"/>
  <c r="E240" i="7"/>
  <c r="E243" i="7" s="1"/>
  <c r="F240" i="7"/>
  <c r="F243" i="7" s="1"/>
  <c r="G240" i="7"/>
  <c r="G243" i="7" s="1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F224" i="7" s="1"/>
  <c r="D220" i="7"/>
  <c r="D227" i="7" s="1"/>
  <c r="F209" i="7"/>
  <c r="E205" i="7"/>
  <c r="E209" i="7" s="1"/>
  <c r="F205" i="7"/>
  <c r="F208" i="7" s="1"/>
  <c r="D205" i="7"/>
  <c r="D209" i="7" s="1"/>
  <c r="G195" i="7"/>
  <c r="E188" i="7"/>
  <c r="E193" i="7" s="1"/>
  <c r="F188" i="7"/>
  <c r="F195" i="7" s="1"/>
  <c r="G188" i="7"/>
  <c r="G194" i="7" s="1"/>
  <c r="D188" i="7"/>
  <c r="D195" i="7" s="1"/>
  <c r="E170" i="7"/>
  <c r="E175" i="7" s="1"/>
  <c r="F170" i="7"/>
  <c r="F174" i="7" s="1"/>
  <c r="G170" i="7"/>
  <c r="G176" i="7" s="1"/>
  <c r="H170" i="7"/>
  <c r="H175" i="7" s="1"/>
  <c r="D170" i="7"/>
  <c r="D176" i="7" s="1"/>
  <c r="E274" i="7" l="1"/>
  <c r="E276" i="7"/>
  <c r="H260" i="7"/>
  <c r="H266" i="7" s="1"/>
  <c r="F266" i="7"/>
  <c r="E266" i="7"/>
  <c r="F263" i="7"/>
  <c r="G263" i="7"/>
  <c r="G264" i="7"/>
  <c r="G245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G175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G267" i="7"/>
  <c r="D196" i="7"/>
  <c r="D193" i="7"/>
  <c r="E194" i="7"/>
  <c r="F196" i="7"/>
  <c r="F192" i="7"/>
  <c r="E208" i="7"/>
  <c r="D245" i="7"/>
  <c r="E244" i="7"/>
  <c r="D267" i="7"/>
  <c r="E263" i="7"/>
  <c r="E264" i="7"/>
  <c r="G266" i="7"/>
  <c r="E196" i="7"/>
  <c r="D192" i="7"/>
  <c r="F176" i="7"/>
  <c r="E191" i="7"/>
  <c r="F227" i="7"/>
  <c r="E227" i="7"/>
  <c r="G220" i="7"/>
  <c r="G224" i="7" s="1"/>
  <c r="F226" i="7"/>
  <c r="E225" i="7"/>
  <c r="F225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67" i="7" l="1"/>
  <c r="H263" i="7"/>
  <c r="H265" i="7"/>
  <c r="H264" i="7"/>
  <c r="G226" i="7"/>
  <c r="G225" i="7"/>
  <c r="D142" i="7"/>
  <c r="H244" i="7"/>
  <c r="H49" i="7"/>
  <c r="D141" i="7"/>
  <c r="H245" i="7"/>
  <c r="G227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H52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<sst xmlns="http://schemas.openxmlformats.org/spreadsheetml/2006/main" count="1205" uniqueCount="350">
  <si>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</si>
  <si>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</si>
  <si>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</si>
  <si>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</si>
  <si>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</si>
  <si>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</si>
  <si>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</si>
  <si>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</si>
  <si>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</si>
  <si>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</si>
  <si>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</si>
  <si>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</si>
  <si>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</si>
  <si>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</si>
  <si>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</si>
  <si>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</si>
  <si>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</si>
  <si>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</si>
  <si>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</si>
  <si>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</si>
  <si>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</si>
  <si>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</si>
  <si>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</si>
  <si>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</si>
  <si>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</si>
  <si>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</si>
  <si>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</si>
  <si>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</si>
  <si>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</si>
  <si>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</si>
  <si>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</si>
  <si>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</si>
  <si>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</si>
  <si>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</si>
  <si>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</si>
  <si>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</si>
  <si>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</si>
  <si>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</si>
  <si>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</si>
  <si>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</si>
  <si>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</si>
  <si>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</si>
  <si>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</si>
  <si>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</si>
  <si>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</si>
  <si>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</si>
  <si>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</si>
  <si>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</si>
  <si>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</si>
  <si>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</si>
  <si>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</si>
  <si>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</si>
  <si>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</si>
  <si>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</si>
  <si>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</si>
  <si>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</si>
  <si>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</si>
  <si>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</si>
  <si>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</si>
  <si>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</si>
  <si>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</si>
  <si>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</si>
  <si>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</si>
  <si>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</si>
  <si>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</si>
  <si>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</si>
  <si>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</si>
  <si>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</si>
  <si>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</si>
  <si>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</si>
  <si>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</si>
  <si>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</si>
  <si>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</si>
  <si>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</si>
  <si>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</si>
  <si>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</si>
  <si>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</si>
  <si>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</si>
  <si>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</si>
  <si>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</si>
  <si>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</si>
  <si>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</si>
  <si>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</si>
  <si>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</si>
  <si>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</si>
  <si>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</si>
  <si>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</si>
  <si>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</si>
  <si>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</si>
  <si>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</si>
  <si>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</si>
  <si>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</si>
  <si>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</si>
  <si>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</si>
  <si>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</si>
  <si>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</si>
  <si>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</si>
  <si>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</si>
  <si>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</si>
  <si>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</si>
  <si>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</si>
  <si>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</si>
  <si>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</si>
  <si>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</si>
  <si>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</si>
  <si>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</si>
  <si>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Industrial</t>
  </si>
  <si>
    <t>Privada</t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</si>
  <si>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</si>
  <si>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</si>
  <si>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</si>
  <si>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</si>
  <si>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</si>
  <si>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</si>
  <si>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</si>
  <si>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 xml:space="preserve">Alto grado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</si>
  <si>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</si>
  <si>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</si>
  <si>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</si>
  <si>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</si>
  <si>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</si>
  <si>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</si>
  <si>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</si>
  <si>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</si>
  <si>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</si>
  <si>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</si>
  <si>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</si>
  <si>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</si>
  <si>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</si>
  <si>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</si>
  <si>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</si>
  <si>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</si>
  <si>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</si>
  <si>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</si>
  <si>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</si>
  <si>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</si>
  <si>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</si>
  <si>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</si>
  <si>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</si>
  <si>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</si>
  <si>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</si>
  <si>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</si>
  <si>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</si>
  <si>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</si>
  <si>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</si>
  <si>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</si>
  <si>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</si>
  <si>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</si>
  <si>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</si>
  <si>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</si>
  <si>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</si>
  <si>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</si>
  <si>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</si>
  <si>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</si>
  <si>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</si>
  <si>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</si>
  <si>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</si>
  <si>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</si>
  <si>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</si>
  <si>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</si>
  <si>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</si>
  <si>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</si>
  <si>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</si>
  <si>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</si>
  <si>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</si>
  <si>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</si>
  <si>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</si>
  <si>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</si>
  <si>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</si>
  <si>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</si>
  <si>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</si>
  <si>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</si>
  <si>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</si>
  <si>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</si>
  <si>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</si>
  <si>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</si>
  <si>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</si>
  <si>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</si>
  <si>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</si>
  <si>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</si>
  <si>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</si>
  <si>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</si>
  <si>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</si>
  <si>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</si>
  <si>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</si>
  <si>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</si>
  <si>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</si>
  <si>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</si>
  <si>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</si>
  <si>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</si>
  <si>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</si>
  <si>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</si>
  <si>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</si>
  <si>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</si>
  <si>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</si>
  <si>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</si>
  <si>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</si>
  <si>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</si>
  <si>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</si>
  <si>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</si>
  <si>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</si>
  <si>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</si>
  <si>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</si>
  <si>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</si>
  <si>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</si>
  <si>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</si>
  <si>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</si>
  <si>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</si>
  <si>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</si>
  <si>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</si>
  <si>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</si>
  <si>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</si>
  <si>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</si>
  <si>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</si>
  <si>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</si>
  <si>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</si>
  <si>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</si>
  <si>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</si>
  <si>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</si>
  <si>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</si>
  <si>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</si>
  <si>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</si>
  <si>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</si>
  <si>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</si>
  <si>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</si>
  <si>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</si>
  <si>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</si>
  <si>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</si>
  <si>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</si>
  <si>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</si>
  <si>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</si>
  <si>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</si>
  <si>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</si>
  <si>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</si>
  <si>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</si>
  <si>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</si>
  <si>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</si>
  <si>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</si>
  <si>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</si>
  <si>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</si>
  <si>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</si>
  <si>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</si>
  <si>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</si>
  <si>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</si>
  <si>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</si>
  <si>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</si>
  <si>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</si>
  <si>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</si>
  <si>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</si>
  <si>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</si>
  <si>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</si>
  <si>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</si>
  <si>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</si>
  <si>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</si>
  <si>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</si>
  <si>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</si>
  <si>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</si>
  <si>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</si>
  <si>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</si>
  <si>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</si>
  <si>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</si>
  <si>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</si>
  <si>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</si>
  <si>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</si>
  <si>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</si>
  <si>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</si>
  <si>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</si>
  <si>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</si>
  <si>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</si>
  <si>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</si>
  <si>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</si>
  <si>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</si>
  <si>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</si>
  <si>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</si>
  <si>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</si>
  <si>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</si>
  <si>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</si>
  <si>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</si>
  <si>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</si>
  <si>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</si>
  <si>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</si>
  <si>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</si>
  <si>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</si>
  <si>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</si>
  <si>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</si>
  <si>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</si>
  <si>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</si>
  <si>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</si>
  <si>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</si>
  <si>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</si>
  <si>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</si>
  <si>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</si>
  <si>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</si>
  <si>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</si>
  <si>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</si>
  <si>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</si>
  <si>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</si>
  <si>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</si>
  <si>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</si>
  <si>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</si>
  <si>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</si>
  <si>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</si>
  <si>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</si>
  <si>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</si>
  <si>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</si>
  <si>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</si>
  <si>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</si>
  <si>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</si>
  <si>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</si>
  <si>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</si>
  <si>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</si>
  <si>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</si>
  <si>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</si>
  <si>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</si>
  <si>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</si>
  <si>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</si>
  <si>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Total encuestas: 527</t>
  </si>
  <si>
    <t>Total graduados: 537</t>
  </si>
  <si>
    <t>Técnico Profesional en Mecatrónica</t>
  </si>
  <si>
    <t>Total graduados: 583</t>
  </si>
  <si>
    <t>Total encuestas 2020: 115</t>
  </si>
  <si>
    <t>Industrias Herval S.A.S</t>
  </si>
  <si>
    <t>Didier Herrera</t>
  </si>
  <si>
    <t>Suzuki Motor de Colombia S.A.</t>
  </si>
  <si>
    <t>SUZUKI MOTOR DE COLOMBIA S.A.</t>
  </si>
  <si>
    <t>Calle 9b # 6 - 37, Bodega 6 antigua plaza de ferias la badea, Dosquebradas.</t>
  </si>
  <si>
    <t xml:space="preserve">KM 15 VÍA PEREIRA - CARTAGO </t>
  </si>
  <si>
    <t>KM 15 VÍA PEREIRA CARTAGO</t>
  </si>
  <si>
    <t>3306262</t>
  </si>
  <si>
    <t>vacantemetalmecanica2012@gmail.com</t>
  </si>
  <si>
    <t>3139600</t>
  </si>
  <si>
    <t>LABORATORIOSMDC@SUZUKI.COM.CO</t>
  </si>
  <si>
    <t>suzuki@suzuki.com.co</t>
  </si>
  <si>
    <t>Dosquebradas</t>
  </si>
  <si>
    <t>PEREIRA</t>
  </si>
  <si>
    <t>RISARALDA</t>
  </si>
  <si>
    <t>NO</t>
  </si>
  <si>
    <t>OK</t>
  </si>
  <si>
    <t>Tienen la formacion y la competencia 
requerida para llevar a cabo las actividades, pero en innovacion y desarrollo no se encuentran fortalecidos al igual que en la realidad de la industria y los por menores que en esta pueden encontrar.</t>
  </si>
  <si>
    <t xml:space="preserve">FALTA EN LOS PROFESIONALES MAS ENFOQUE 
A EMPRESAS </t>
  </si>
  <si>
    <t>Aun cuando tienen una preparacion previa, 
les falta practica en el sector industrial.</t>
  </si>
  <si>
    <t xml:space="preserve">SON ACORDES A LA REGIÓN Y LAS 
NECESIDADES DEL MERCADO </t>
  </si>
  <si>
    <t xml:space="preserve">ESTA ACOPLADAS A LAS NECESIDADES DE LA 
REGIÓN - HACE FALTA ESPECIALIZACIONES ENFOCADAS A REGULACIÓN AMBIENTAL / LEGISLACIÓN /NORMATIVIDAD / ETC. </t>
  </si>
  <si>
    <t>3</t>
  </si>
  <si>
    <t>2</t>
  </si>
  <si>
    <t>trabajo en equipo y adaptacion al cambio.</t>
  </si>
  <si>
    <t xml:space="preserve">OFIMÁTICAS - DE PROGRAMAS ESPECIALIZADOS </t>
  </si>
  <si>
    <t xml:space="preserve">HACE FALTA ESPECIALIZACIONES ENFOCADAS A REGULACIÓN AMBIENTAL / LEGISLACIÓN /
NORMATIVIDAD / ETC / CONOCIMIENTO DE EMPRESA / MEDIO REAL DE DESARROLLO </t>
  </si>
  <si>
    <t>Total encuestas 2019: 60</t>
  </si>
  <si>
    <t>Nivel de seguimiento: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</si>
</sst>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0" fontId="0" fillId="7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5.7692307692307696E-2</c:v>
              </c:pt>
              <c:pt idx="1">
                <c:v>0</c:v>
              </c:pt>
              <c:pt idx="2">
                <c:v>5.7692307692307696E-2</c:v>
              </c:pt>
              <c:pt idx="3">
                <c:v>0.17307692307692307</c:v>
              </c:pt>
              <c:pt idx="4">
                <c:v>0.36538461538461536</c:v>
              </c:pt>
              <c:pt idx="5">
                <c:v>0.55769230769230771</c:v>
              </c:pt>
              <c:pt idx="6">
                <c:v>0.30769230769230771</c:v>
              </c:pt>
              <c:pt idx="7">
                <c:v>0.42307692307692307</c:v>
              </c:pt>
              <c:pt idx="8">
                <c:v>0.46153846153846156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0-E138-4474-96FE-5AAB1D0D4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96432"/>
        <c:axId val="447393232"/>
      </c:barChart>
      <c:catAx>
        <c:axId val="239896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393232"/>
        <c:crosses val="autoZero"/>
        <c:auto val="1"/>
        <c:lblAlgn val="ctr"/>
        <c:lblOffset val="100"/>
        <c:noMultiLvlLbl val="0"/>
      </c:catAx>
      <c:valAx>
        <c:axId val="44739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89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0E-4177-A25F-96AE5EA5EFE2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0.21153846153846154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0E-4177-A25F-96AE5EA5EFE2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1.9230769230769232E-2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B0E-4177-A25F-96AE5EA5EFE2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1.9230769230769232E-2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B0E-4177-A25F-96AE5EA5EFE2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B0E-4177-A25F-96AE5EA5EFE2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B0E-4177-A25F-96AE5EA5EFE2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B0E-4177-A25F-96AE5EA5EF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32000"/>
        <c:axId val="448947672"/>
      </c:barChart>
      <c:catAx>
        <c:axId val="448632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47672"/>
        <c:crosses val="autoZero"/>
        <c:auto val="1"/>
        <c:lblAlgn val="ctr"/>
        <c:lblOffset val="100"/>
        <c:noMultiLvlLbl val="0"/>
      </c:catAx>
      <c:valAx>
        <c:axId val="448947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32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0.73447537473233404</c:v>
              </c:pt>
              <c:pt idx="1">
                <c:v>0.13461538461538461</c:v>
              </c:pt>
              <c:pt idx="2">
                <c:v>0.375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7A-4AD6-84E3-4E5884812F4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0.12205567451820129</c:v>
              </c:pt>
              <c:pt idx="1">
                <c:v>5.7692307692307696E-2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7A-4AD6-84E3-4E5884812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48456"/>
        <c:axId val="448948848"/>
      </c:barChart>
      <c:catAx>
        <c:axId val="44894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48848"/>
        <c:crosses val="autoZero"/>
        <c:auto val="1"/>
        <c:lblAlgn val="ctr"/>
        <c:lblOffset val="100"/>
        <c:noMultiLvlLbl val="0"/>
      </c:catAx>
      <c:valAx>
        <c:axId val="4489488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948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119E-4938-95E0-1BC1AD90ABD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9E-4938-95E0-1BC1AD90ABD0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9E-4938-95E0-1BC1AD90A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0.66982922201138517</c:v>
              </c:pt>
              <c:pt idx="1">
                <c:v>0.1157495256166983</c:v>
              </c:pt>
            </c:numLit>
          </c:val>
          <c:extLst>
            <c:ext xmlns:c16="http://schemas.microsoft.com/office/drawing/2014/chart" uri="{C3380CC4-5D6E-409C-BE32-E72D297353CC}">
              <c16:uniqueId val="{00000003-119E-4938-95E0-1BC1AD90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D0A-49CA-8FF8-31DC029BF9F8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D0A-49CA-8FF8-31DC029BF9F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D0A-49CA-8FF8-31DC029BF9F8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0A-49CA-8FF8-31DC029BF9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0.90132827324478182</c:v>
              </c:pt>
              <c:pt idx="1">
                <c:v>9.8671726755218223E-2</c:v>
              </c:pt>
            </c:numLit>
          </c:val>
          <c:extLst>
            <c:ext xmlns:c16="http://schemas.microsoft.com/office/drawing/2014/chart" uri="{C3380CC4-5D6E-409C-BE32-E72D297353CC}">
              <c16:uniqueId val="{00000004-2D0A-49CA-8FF8-31DC029B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E73A-4136-8752-B8180A2F414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136-8752-B8180A2F4147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A-4136-8752-B8180A2F4147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136-8752-B8180A2F41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0.78747628083491461</c:v>
              </c:pt>
              <c:pt idx="1">
                <c:v>9.1081593927893736E-2</c:v>
              </c:pt>
              <c:pt idx="2">
                <c:v>0.12144212523719165</c:v>
              </c:pt>
            </c:numLit>
          </c:val>
          <c:extLst>
            <c:ext xmlns:c16="http://schemas.microsoft.com/office/drawing/2014/chart" uri="{C3380CC4-5D6E-409C-BE32-E72D297353CC}">
              <c16:uniqueId val="{00000004-E73A-4136-8752-B8180A2F4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CB-4022-88F7-ED15C775D834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FCB-4022-88F7-ED15C775D834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FCB-4022-88F7-ED15C775D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0.83454987834549876</c:v>
              </c:pt>
              <c:pt idx="1">
                <c:v>7.2992700729927001E-2</c:v>
              </c:pt>
              <c:pt idx="2">
                <c:v>9.2457420924574207E-2</c:v>
              </c:pt>
            </c:numLit>
          </c:val>
          <c:extLst>
            <c:ext xmlns:c16="http://schemas.microsoft.com/office/drawing/2014/chart" uri="{C3380CC4-5D6E-409C-BE32-E72D297353CC}">
              <c16:uniqueId val="{00000003-6FCB-4022-88F7-ED15C775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0.28953771289537711</c:v>
              </c:pt>
              <c:pt idx="1">
                <c:v>0.57420924574209242</c:v>
              </c:pt>
              <c:pt idx="2">
                <c:v>9.002433090024331E-2</c:v>
              </c:pt>
              <c:pt idx="3">
                <c:v>1.7031630170316302E-2</c:v>
              </c:pt>
              <c:pt idx="4">
                <c:v>2.9197080291970802E-2</c:v>
              </c:pt>
            </c:numLit>
          </c:val>
          <c:extLst>
            <c:ext xmlns:c16="http://schemas.microsoft.com/office/drawing/2014/chart" uri="{C3380CC4-5D6E-409C-BE32-E72D297353CC}">
              <c16:uniqueId val="{00000000-7A89-45BA-AF0F-D35208BB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51200"/>
        <c:axId val="449625976"/>
      </c:barChart>
      <c:catAx>
        <c:axId val="448951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625976"/>
        <c:crosses val="autoZero"/>
        <c:auto val="1"/>
        <c:lblAlgn val="ctr"/>
        <c:lblOffset val="100"/>
        <c:noMultiLvlLbl val="0"/>
      </c:catAx>
      <c:valAx>
        <c:axId val="449625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51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0.22678185745140389</c:v>
              </c:pt>
              <c:pt idx="1">
                <c:v>0.28293736501079914</c:v>
              </c:pt>
              <c:pt idx="2">
                <c:v>0.43544857768052514</c:v>
              </c:pt>
              <c:pt idx="3">
                <c:v>0.29220779220779219</c:v>
              </c:pt>
            </c:numLit>
          </c:val>
          <c:extLst>
            <c:ext xmlns:c16="http://schemas.microsoft.com/office/drawing/2014/chart" uri="{C3380CC4-5D6E-409C-BE32-E72D297353CC}">
              <c16:uniqueId val="{00000000-D95F-47DA-95F8-2034E5B511A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0.64794816414686829</c:v>
              </c:pt>
              <c:pt idx="1">
                <c:v>0.54211663066954641</c:v>
              </c:pt>
              <c:pt idx="2">
                <c:v>0.52735229759299784</c:v>
              </c:pt>
              <c:pt idx="3">
                <c:v>0.61471861471861466</c:v>
              </c:pt>
            </c:numLit>
          </c:val>
          <c:extLst>
            <c:ext xmlns:c16="http://schemas.microsoft.com/office/drawing/2014/chart" uri="{C3380CC4-5D6E-409C-BE32-E72D297353CC}">
              <c16:uniqueId val="{00000001-D95F-47DA-95F8-2034E5B511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0.12526997840172785</c:v>
              </c:pt>
              <c:pt idx="1">
                <c:v>0.17494600431965443</c:v>
              </c:pt>
              <c:pt idx="2">
                <c:v>3.7199124726477024E-2</c:v>
              </c:pt>
              <c:pt idx="3">
                <c:v>9.3073593073593072E-2</c:v>
              </c:pt>
            </c:numLit>
          </c:val>
          <c:extLst>
            <c:ext xmlns:c16="http://schemas.microsoft.com/office/drawing/2014/chart" uri="{C3380CC4-5D6E-409C-BE32-E72D297353CC}">
              <c16:uniqueId val="{00000002-D95F-47DA-95F8-2034E5B5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26760"/>
        <c:axId val="449627152"/>
      </c:barChart>
      <c:catAx>
        <c:axId val="44962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27152"/>
        <c:crosses val="autoZero"/>
        <c:auto val="1"/>
        <c:lblAlgn val="ctr"/>
        <c:lblOffset val="100"/>
        <c:noMultiLvlLbl val="0"/>
      </c:catAx>
      <c:valAx>
        <c:axId val="44962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626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0.17164179104477612</c:v>
              </c:pt>
              <c:pt idx="1">
                <c:v>0.17518248175182483</c:v>
              </c:pt>
              <c:pt idx="2">
                <c:v>0.2537313432835821</c:v>
              </c:pt>
              <c:pt idx="3">
                <c:v>0.18248175182481752</c:v>
              </c:pt>
            </c:numLit>
          </c:val>
          <c:extLst>
            <c:ext xmlns:c16="http://schemas.microsoft.com/office/drawing/2014/chart" uri="{C3380CC4-5D6E-409C-BE32-E72D297353CC}">
              <c16:uniqueId val="{00000000-44C2-4677-B43B-1EEC17F2389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0.48507462686567165</c:v>
              </c:pt>
              <c:pt idx="1">
                <c:v>0.52554744525547448</c:v>
              </c:pt>
              <c:pt idx="2">
                <c:v>0.4925373134328358</c:v>
              </c:pt>
              <c:pt idx="3">
                <c:v>0.48905109489051096</c:v>
              </c:pt>
            </c:numLit>
          </c:val>
          <c:extLst>
            <c:ext xmlns:c16="http://schemas.microsoft.com/office/drawing/2014/chart" uri="{C3380CC4-5D6E-409C-BE32-E72D297353CC}">
              <c16:uniqueId val="{00000001-44C2-4677-B43B-1EEC17F2389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0.34328358208955223</c:v>
              </c:pt>
              <c:pt idx="1">
                <c:v>0.29927007299270075</c:v>
              </c:pt>
              <c:pt idx="2">
                <c:v>0.2537313432835821</c:v>
              </c:pt>
              <c:pt idx="3">
                <c:v>0.32846715328467152</c:v>
              </c:pt>
            </c:numLit>
          </c:val>
          <c:extLst>
            <c:ext xmlns:c16="http://schemas.microsoft.com/office/drawing/2014/chart" uri="{C3380CC4-5D6E-409C-BE32-E72D297353CC}">
              <c16:uniqueId val="{00000002-44C2-4677-B43B-1EEC17F2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27936"/>
        <c:axId val="449628328"/>
      </c:barChart>
      <c:catAx>
        <c:axId val="44962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28328"/>
        <c:crosses val="autoZero"/>
        <c:auto val="1"/>
        <c:lblAlgn val="ctr"/>
        <c:lblOffset val="100"/>
        <c:noMultiLvlLbl val="0"/>
      </c:catAx>
      <c:valAx>
        <c:axId val="4496283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627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0.27360308285163776</c:v>
              </c:pt>
              <c:pt idx="1">
                <c:v>0.21772639691714837</c:v>
              </c:pt>
              <c:pt idx="2">
                <c:v>5.3949903660886318E-2</c:v>
              </c:pt>
              <c:pt idx="3">
                <c:v>1.1560693641618497E-2</c:v>
              </c:pt>
              <c:pt idx="4">
                <c:v>1.1560693641618497E-2</c:v>
              </c:pt>
            </c:numLit>
          </c:val>
          <c:extLst>
            <c:ext xmlns:c16="http://schemas.microsoft.com/office/drawing/2014/chart" uri="{C3380CC4-5D6E-409C-BE32-E72D297353CC}">
              <c16:uniqueId val="{00000000-ADF6-4BB3-8025-5E064E426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29112"/>
        <c:axId val="449629504"/>
      </c:barChart>
      <c:catAx>
        <c:axId val="44962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29504"/>
        <c:crosses val="autoZero"/>
        <c:auto val="1"/>
        <c:lblAlgn val="ctr"/>
        <c:lblOffset val="100"/>
        <c:noMultiLvlLbl val="0"/>
      </c:catAx>
      <c:valAx>
        <c:axId val="449629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29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0.27696793002915454</c:v>
              </c:pt>
              <c:pt idx="1">
                <c:v>0.39650145772594753</c:v>
              </c:pt>
              <c:pt idx="2">
                <c:v>2.3323615160349854E-2</c:v>
              </c:pt>
              <c:pt idx="3">
                <c:v>2.9154518950437317E-3</c:v>
              </c:pt>
              <c:pt idx="4">
                <c:v>0</c:v>
              </c:pt>
              <c:pt idx="5">
                <c:v>3.2069970845481049E-2</c:v>
              </c:pt>
              <c:pt idx="6">
                <c:v>2.0408163265306121E-2</c:v>
              </c:pt>
              <c:pt idx="7">
                <c:v>0.14868804664723032</c:v>
              </c:pt>
              <c:pt idx="8">
                <c:v>5.5393586005830907E-2</c:v>
              </c:pt>
            </c:numLit>
          </c:val>
          <c:extLst>
            <c:ext xmlns:c16="http://schemas.microsoft.com/office/drawing/2014/chart" uri="{C3380CC4-5D6E-409C-BE32-E72D297353CC}">
              <c16:uniqueId val="{00000000-029F-4873-A0F3-98476CEE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12160"/>
        <c:axId val="448112544"/>
      </c:barChart>
      <c:catAx>
        <c:axId val="448112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112544"/>
        <c:crosses val="autoZero"/>
        <c:auto val="1"/>
        <c:lblAlgn val="ctr"/>
        <c:lblOffset val="100"/>
        <c:noMultiLvlLbl val="0"/>
      </c:catAx>
      <c:valAx>
        <c:axId val="448112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11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0.11368015414258188</c:v>
              </c:pt>
              <c:pt idx="1">
                <c:v>0.20809248554913296</c:v>
              </c:pt>
              <c:pt idx="2">
                <c:v>0.19460500963391136</c:v>
              </c:pt>
              <c:pt idx="3">
                <c:v>0.11946050096339114</c:v>
              </c:pt>
              <c:pt idx="4">
                <c:v>1.7341040462427744E-2</c:v>
              </c:pt>
            </c:numLit>
          </c:val>
          <c:extLst>
            <c:ext xmlns:c16="http://schemas.microsoft.com/office/drawing/2014/chart" uri="{C3380CC4-5D6E-409C-BE32-E72D297353CC}">
              <c16:uniqueId val="{00000000-66A2-460D-9D00-A8FF7936DA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478984"/>
        <c:axId val="449479376"/>
      </c:barChart>
      <c:catAx>
        <c:axId val="449478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79376"/>
        <c:crosses val="autoZero"/>
        <c:auto val="1"/>
        <c:lblAlgn val="ctr"/>
        <c:lblOffset val="100"/>
        <c:noMultiLvlLbl val="0"/>
      </c:catAx>
      <c:valAx>
        <c:axId val="449479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78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0.31599229287090558</c:v>
              </c:pt>
              <c:pt idx="1">
                <c:v>0.27552986512524086</c:v>
              </c:pt>
              <c:pt idx="2">
                <c:v>5.0096339113680152E-2</c:v>
              </c:pt>
              <c:pt idx="3">
                <c:v>7.7071290944123313E-3</c:v>
              </c:pt>
              <c:pt idx="4">
                <c:v>3.8535645472061657E-3</c:v>
              </c:pt>
            </c:numLit>
          </c:val>
          <c:extLst>
            <c:ext xmlns:c16="http://schemas.microsoft.com/office/drawing/2014/chart" uri="{C3380CC4-5D6E-409C-BE32-E72D297353CC}">
              <c16:uniqueId val="{00000000-6867-4818-887C-0790D718C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80160"/>
        <c:axId val="449480552"/>
      </c:barChart>
      <c:catAx>
        <c:axId val="449480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80552"/>
        <c:crosses val="autoZero"/>
        <c:auto val="1"/>
        <c:lblAlgn val="ctr"/>
        <c:lblOffset val="100"/>
        <c:noMultiLvlLbl val="0"/>
      </c:catAx>
      <c:valAx>
        <c:axId val="449480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8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0.21965317919075145</c:v>
              </c:pt>
              <c:pt idx="1">
                <c:v>0.27552986512524086</c:v>
              </c:pt>
              <c:pt idx="2">
                <c:v>0.10404624277456648</c:v>
              </c:pt>
              <c:pt idx="3">
                <c:v>4.046242774566474E-2</c:v>
              </c:pt>
              <c:pt idx="4">
                <c:v>1.348747591522158E-2</c:v>
              </c:pt>
            </c:numLit>
          </c:val>
          <c:extLst>
            <c:ext xmlns:c16="http://schemas.microsoft.com/office/drawing/2014/chart" uri="{C3380CC4-5D6E-409C-BE32-E72D297353CC}">
              <c16:uniqueId val="{00000000-B1EE-4B55-8550-D9F6D945F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81336"/>
        <c:axId val="449481728"/>
      </c:barChart>
      <c:catAx>
        <c:axId val="449481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81728"/>
        <c:crosses val="autoZero"/>
        <c:auto val="1"/>
        <c:lblAlgn val="ctr"/>
        <c:lblOffset val="100"/>
        <c:noMultiLvlLbl val="0"/>
      </c:catAx>
      <c:valAx>
        <c:axId val="449481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81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0.1791907514450867</c:v>
              </c:pt>
              <c:pt idx="1">
                <c:v>0.26974951830443161</c:v>
              </c:pt>
              <c:pt idx="2">
                <c:v>0.11175337186897881</c:v>
              </c:pt>
              <c:pt idx="3">
                <c:v>6.7437379576107903E-2</c:v>
              </c:pt>
              <c:pt idx="4">
                <c:v>2.5048169556840076E-2</c:v>
              </c:pt>
            </c:numLit>
          </c:val>
          <c:extLst>
            <c:ext xmlns:c16="http://schemas.microsoft.com/office/drawing/2014/chart" uri="{C3380CC4-5D6E-409C-BE32-E72D297353CC}">
              <c16:uniqueId val="{00000000-655C-49A7-B889-86D33875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12064"/>
        <c:axId val="450112456"/>
      </c:barChart>
      <c:catAx>
        <c:axId val="450112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12456"/>
        <c:crosses val="autoZero"/>
        <c:auto val="1"/>
        <c:lblAlgn val="ctr"/>
        <c:lblOffset val="100"/>
        <c:noMultiLvlLbl val="0"/>
      </c:catAx>
      <c:valAx>
        <c:axId val="450112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12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0.14450867052023122</c:v>
              </c:pt>
              <c:pt idx="1">
                <c:v>0.26204238921001927</c:v>
              </c:pt>
              <c:pt idx="2">
                <c:v>0.16763005780346821</c:v>
              </c:pt>
              <c:pt idx="3">
                <c:v>5.7803468208092484E-2</c:v>
              </c:pt>
              <c:pt idx="4">
                <c:v>2.119460500963391E-2</c:v>
              </c:pt>
            </c:numLit>
          </c:val>
          <c:extLst>
            <c:ext xmlns:c16="http://schemas.microsoft.com/office/drawing/2014/chart" uri="{C3380CC4-5D6E-409C-BE32-E72D297353CC}">
              <c16:uniqueId val="{00000000-0EF8-4D59-8E98-0C5DBAE5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13240"/>
        <c:axId val="450113632"/>
      </c:barChart>
      <c:catAx>
        <c:axId val="450113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13632"/>
        <c:crosses val="autoZero"/>
        <c:auto val="1"/>
        <c:lblAlgn val="ctr"/>
        <c:lblOffset val="100"/>
        <c:noMultiLvlLbl val="0"/>
      </c:catAx>
      <c:valAx>
        <c:axId val="450113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13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ED-4EB2-84AE-9E78427F5FD0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ED-4EB2-84AE-9E78427F5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64ED-4EB2-84AE-9E78427F5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D47-4DB2-8F8B-C7A853611FE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7-4DB2-8F8B-C7A853611FE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47-4DB2-8F8B-C7A853611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0.73447537473233404</c:v>
              </c:pt>
              <c:pt idx="1">
                <c:v>3.4261241970021415E-2</c:v>
              </c:pt>
            </c:numLit>
          </c:val>
          <c:extLst>
            <c:ext xmlns:c16="http://schemas.microsoft.com/office/drawing/2014/chart" uri="{C3380CC4-5D6E-409C-BE32-E72D297353CC}">
              <c16:uniqueId val="{00000003-4D47-4DB2-8F8B-C7A85361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92-460A-AA7D-DD4923082D63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2-460A-AA7D-DD4923082D63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2-460A-AA7D-DD4923082D63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2-460A-AA7D-DD4923082D63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2-460A-AA7D-DD4923082D6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2-460A-AA7D-DD4923082D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</c:v>
              </c:pt>
              <c:pt idx="1">
                <c:v>0.18333333333333332</c:v>
              </c:pt>
              <c:pt idx="2">
                <c:v>0.41666666666666669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D92-460A-AA7D-DD4923082D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0.28846153846153844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BB-4649-A5BC-4BFD34FA3196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0.19230769230769232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BB-4649-A5BC-4BFD34FA3196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0.42307692307692307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BB-4649-A5BC-4BFD34FA3196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FBB-4649-A5BC-4BFD34FA3196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BB-4649-A5BC-4BFD34FA31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FBB-4649-A5BC-4BFD34FA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15592"/>
        <c:axId val="449960608"/>
      </c:barChart>
      <c:catAx>
        <c:axId val="450115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960608"/>
        <c:crosses val="autoZero"/>
        <c:auto val="1"/>
        <c:lblAlgn val="ctr"/>
        <c:lblOffset val="100"/>
        <c:noMultiLvlLbl val="0"/>
      </c:catAx>
      <c:valAx>
        <c:axId val="449960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15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7.2992700729927005E-3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6C-4C17-9C32-5029746A059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9.7323600973236012E-3</c:v>
              </c:pt>
              <c:pt idx="1">
                <c:v>4.0816326530612242E-2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6C-4C17-9C32-5029746A059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0.18978102189781021</c:v>
              </c:pt>
              <c:pt idx="1">
                <c:v>0.24489795918367346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F6C-4C17-9C32-5029746A059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0.55961070559610704</c:v>
              </c:pt>
              <c:pt idx="1">
                <c:v>0.51020408163265307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F6C-4C17-9C32-5029746A059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0.23357664233576642</c:v>
              </c:pt>
              <c:pt idx="1">
                <c:v>0.20408163265306123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F6C-4C17-9C32-5029746A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61392"/>
        <c:axId val="449961784"/>
      </c:barChart>
      <c:catAx>
        <c:axId val="449961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61784"/>
        <c:crosses val="autoZero"/>
        <c:auto val="1"/>
        <c:lblAlgn val="ctr"/>
        <c:lblOffset val="100"/>
        <c:noMultiLvlLbl val="0"/>
      </c:catAx>
      <c:valAx>
        <c:axId val="4499617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61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F4-4E46-9886-9834CEADD652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F4-4E46-9886-9834CEADD652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F4-4E46-9886-9834CEADD652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F4-4E46-9886-9834CEADD652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EF4-4E46-9886-9834CEADD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01656"/>
        <c:axId val="448202040"/>
      </c:barChart>
      <c:catAx>
        <c:axId val="448201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202040"/>
        <c:crosses val="autoZero"/>
        <c:auto val="1"/>
        <c:lblAlgn val="ctr"/>
        <c:lblOffset val="100"/>
        <c:noMultiLvlLbl val="0"/>
      </c:catAx>
      <c:valAx>
        <c:axId val="44820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01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22-4F20-82D0-D501A0BF544A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22-4F20-82D0-D501A0BF544A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22-4F20-82D0-D501A0BF544A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22-4F20-82D0-D501A0BF544A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22-4F20-82D0-D501A0BF5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6.41025641025641E-3</c:v>
              </c:pt>
              <c:pt idx="1">
                <c:v>1.282051282051282E-2</c:v>
              </c:pt>
              <c:pt idx="2">
                <c:v>0.19658119658119658</c:v>
              </c:pt>
              <c:pt idx="3">
                <c:v>0.55341880341880345</c:v>
              </c:pt>
              <c:pt idx="4">
                <c:v>0.23076923076923078</c:v>
              </c:pt>
            </c:numLit>
          </c:val>
          <c:extLst>
            <c:ext xmlns:c16="http://schemas.microsoft.com/office/drawing/2014/chart" uri="{C3380CC4-5D6E-409C-BE32-E72D297353CC}">
              <c16:uniqueId val="{00000005-7422-4F20-82D0-D501A0BF5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0.16301703163017031</c:v>
              </c:pt>
              <c:pt idx="1">
                <c:v>3.1630170316301706E-2</c:v>
              </c:pt>
              <c:pt idx="2">
                <c:v>2.9197080291970802E-2</c:v>
              </c:pt>
              <c:pt idx="3">
                <c:v>7.0559610705596104E-2</c:v>
              </c:pt>
              <c:pt idx="4">
                <c:v>4.8661800486618008E-2</c:v>
              </c:pt>
              <c:pt idx="5">
                <c:v>0.21654501216545013</c:v>
              </c:pt>
            </c:numLit>
          </c:val>
          <c:extLst>
            <c:ext xmlns:c16="http://schemas.microsoft.com/office/drawing/2014/chart" uri="{C3380CC4-5D6E-409C-BE32-E72D297353CC}">
              <c16:uniqueId val="{00000000-C68B-4354-ABC1-6C281E67C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62960"/>
        <c:axId val="449963352"/>
      </c:barChart>
      <c:catAx>
        <c:axId val="44996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963352"/>
        <c:crosses val="autoZero"/>
        <c:auto val="1"/>
        <c:lblAlgn val="ctr"/>
        <c:lblOffset val="100"/>
        <c:noMultiLvlLbl val="0"/>
      </c:catAx>
      <c:valAx>
        <c:axId val="449963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962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0.13868613138686131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6B6B-41A8-8566-6FF23B6F916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0.47201946472019463</c:v>
              </c:pt>
              <c:pt idx="1">
                <c:v>0.24489795918367346</c:v>
              </c:pt>
            </c:numLit>
          </c:val>
          <c:extLst>
            <c:ext xmlns:c16="http://schemas.microsoft.com/office/drawing/2014/chart" uri="{C3380CC4-5D6E-409C-BE32-E72D297353CC}">
              <c16:uniqueId val="{00000001-6B6B-41A8-8566-6FF23B6F916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0.25547445255474455</c:v>
              </c:pt>
              <c:pt idx="1">
                <c:v>0.32653061224489793</c:v>
              </c:pt>
            </c:numLit>
          </c:val>
          <c:extLst>
            <c:ext xmlns:c16="http://schemas.microsoft.com/office/drawing/2014/chart" uri="{C3380CC4-5D6E-409C-BE32-E72D297353CC}">
              <c16:uniqueId val="{00000002-6B6B-41A8-8566-6FF23B6F916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4.3795620437956206E-2</c:v>
              </c:pt>
              <c:pt idx="1">
                <c:v>0.16326530612244897</c:v>
              </c:pt>
            </c:numLit>
          </c:val>
          <c:extLst>
            <c:ext xmlns:c16="http://schemas.microsoft.com/office/drawing/2014/chart" uri="{C3380CC4-5D6E-409C-BE32-E72D297353CC}">
              <c16:uniqueId val="{00000003-6B6B-41A8-8566-6FF23B6F916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6B-41A8-8566-6FF23B6F916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6B-41A8-8566-6FF23B6F9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9.002433090024331E-2</c:v>
              </c:pt>
              <c:pt idx="1">
                <c:v>0.12244897959183673</c:v>
              </c:pt>
            </c:numLit>
          </c:val>
          <c:extLst>
            <c:ext xmlns:c16="http://schemas.microsoft.com/office/drawing/2014/chart" uri="{C3380CC4-5D6E-409C-BE32-E72D297353CC}">
              <c16:uniqueId val="{00000006-6B6B-41A8-8566-6FF23B6F9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64136"/>
        <c:axId val="450755112"/>
      </c:barChart>
      <c:catAx>
        <c:axId val="449964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755112"/>
        <c:crosses val="autoZero"/>
        <c:auto val="1"/>
        <c:lblAlgn val="ctr"/>
        <c:lblOffset val="100"/>
        <c:noMultiLvlLbl val="0"/>
      </c:catAx>
      <c:valAx>
        <c:axId val="4507551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64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C-47C6-B86E-CF4DAC6B38B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C-47C6-B86E-CF4DAC6B38B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C-47C6-B86E-CF4DAC6B38B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C-47C6-B86E-CF4DAC6B38B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1C-47C6-B86E-CF4DAC6B38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0.1391304347826087</c:v>
              </c:pt>
              <c:pt idx="1">
                <c:v>0.44782608695652176</c:v>
              </c:pt>
              <c:pt idx="2">
                <c:v>0.26304347826086955</c:v>
              </c:pt>
              <c:pt idx="3">
                <c:v>5.6521739130434782E-2</c:v>
              </c:pt>
              <c:pt idx="4">
                <c:v>9.3478260869565219E-2</c:v>
              </c:pt>
            </c:numLit>
          </c:val>
          <c:extLst>
            <c:ext xmlns:c16="http://schemas.microsoft.com/office/drawing/2014/chart" uri="{C3380CC4-5D6E-409C-BE32-E72D297353CC}">
              <c16:uniqueId val="{00000005-AC1C-47C6-B86E-CF4DAC6B38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0.16326530612244897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41-49C5-9949-C28402D33E8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0.46938775510204084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141-49C5-9949-C28402D33E8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0.32653061224489793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41-49C5-9949-C28402D33E8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41-49C5-9949-C28402D33E8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41-49C5-9949-C28402D33E8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41-49C5-9949-C28402D33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4.0816326530612242E-2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141-49C5-9949-C28402D33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756288"/>
        <c:axId val="450756680"/>
      </c:barChart>
      <c:catAx>
        <c:axId val="450756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756680"/>
        <c:crosses val="autoZero"/>
        <c:auto val="1"/>
        <c:lblAlgn val="ctr"/>
        <c:lblOffset val="100"/>
        <c:noMultiLvlLbl val="0"/>
      </c:catAx>
      <c:valAx>
        <c:axId val="450756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7562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E4-4B89-98DD-1410F228EF2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4-4B89-98DD-1410F228EF2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E4-4B89-98DD-1410F228EF2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E4-4B89-98DD-1410F228EF2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E4-4B89-98DD-1410F228E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0.14035087719298245</c:v>
              </c:pt>
              <c:pt idx="1">
                <c:v>0.49122807017543857</c:v>
              </c:pt>
              <c:pt idx="2">
                <c:v>0.33333333333333331</c:v>
              </c:pt>
              <c:pt idx="3">
                <c:v>3.5087719298245612E-2</c:v>
              </c:pt>
            </c:numLit>
          </c:val>
          <c:extLst>
            <c:ext xmlns:c16="http://schemas.microsoft.com/office/drawing/2014/chart" uri="{C3380CC4-5D6E-409C-BE32-E72D297353CC}">
              <c16:uniqueId val="{00000005-C5E4-4B89-98DD-1410F228EF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97-4184-9E50-9248DF890A6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97-4184-9E50-9248DF890A6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7-4184-9E50-9248DF890A6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7-4184-9E50-9248DF890A6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7-4184-9E50-9248DF890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0.625</c:v>
              </c:pt>
              <c:pt idx="2">
                <c:v>0.25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7897-4184-9E50-9248DF890A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B1-4318-872D-2283A33ADE3F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B1-4318-872D-2283A33ADE3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B1-4318-872D-2283A33ADE3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B1-4318-872D-2283A33ADE3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B1-4318-872D-2283A33AD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0.125</c:v>
              </c:pt>
              <c:pt idx="3">
                <c:v>0.125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A5B1-4318-872D-2283A33ADE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9-4A55-A340-A4F4A2AEB18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9-4A55-A340-A4F4A2AEB18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89-4A55-A340-A4F4A2AEB18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9-4A55-A340-A4F4A2AEB18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89-4A55-A340-A4F4A2AEB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0.375</c:v>
              </c:pt>
              <c:pt idx="2">
                <c:v>0.25</c:v>
              </c:pt>
              <c:pt idx="3">
                <c:v>0.125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0B89-4A55-A340-A4F4A2AEB1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E-455A-A42D-D8B8AA0E4B7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E-455A-A42D-D8B8AA0E4B7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E-455A-A42D-D8B8AA0E4B7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9E-455A-A42D-D8B8AA0E4B7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E-455A-A42D-D8B8AA0E4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0.5</c:v>
              </c:pt>
              <c:pt idx="2">
                <c:v>0.25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E59E-455A-A42D-D8B8AA0E4B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F0-4847-A190-4E865727EA32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F0-4847-A190-4E865727EA32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5F0-4847-A190-4E865727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60544"/>
        <c:axId val="448265024"/>
      </c:barChart>
      <c:catAx>
        <c:axId val="448260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265024"/>
        <c:crosses val="autoZero"/>
        <c:auto val="1"/>
        <c:lblAlgn val="ctr"/>
        <c:lblOffset val="100"/>
        <c:noMultiLvlLbl val="0"/>
      </c:catAx>
      <c:valAx>
        <c:axId val="448265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6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89-42B0-993A-D880516B6A4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89-42B0-993A-D880516B6A4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89-42B0-993A-D880516B6A4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89-42B0-993A-D880516B6A4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89-42B0-993A-D880516B6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0.375</c:v>
              </c:pt>
              <c:pt idx="2">
                <c:v>0.125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6889-42B0-993A-D880516B6A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73-43F4-A1A1-CDE1ACB0271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3-43F4-A1A1-CDE1ACB0271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3-43F4-A1A1-CDE1ACB0271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73-43F4-A1A1-CDE1ACB0271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73-43F4-A1A1-CDE1ACB027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</c:v>
              </c:pt>
              <c:pt idx="2">
                <c:v>0.125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1273-43F4-A1A1-CDE1ACB027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B-4220-B038-CF62A36E3E59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B-4220-B038-CF62A36E3E59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B-4220-B038-CF62A36E3E59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B-4220-B038-CF62A36E3E5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B-4220-B038-CF62A36E3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0.28846153846153844</c:v>
              </c:pt>
              <c:pt idx="1">
                <c:v>0.51923076923076927</c:v>
              </c:pt>
              <c:pt idx="2">
                <c:v>3.8461538461538464E-2</c:v>
              </c:pt>
              <c:pt idx="3">
                <c:v>9.6153846153846159E-2</c:v>
              </c:pt>
            </c:numLit>
          </c:val>
          <c:extLst>
            <c:ext xmlns:c16="http://schemas.microsoft.com/office/drawing/2014/chart" uri="{C3380CC4-5D6E-409C-BE32-E72D297353CC}">
              <c16:uniqueId val="{00000005-420B-4220-B038-CF62A36E3E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D5-40C2-B9E4-393D5DA57B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D5-40C2-B9E4-393D5DA57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0.8571428571428571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4-8ED5-40C2-B9E4-393D5DA5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891848"/>
        <c:axId val="450892240"/>
      </c:barChart>
      <c:catAx>
        <c:axId val="45089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892240"/>
        <c:crosses val="autoZero"/>
        <c:auto val="1"/>
        <c:lblAlgn val="ctr"/>
        <c:lblOffset val="100"/>
        <c:noMultiLvlLbl val="0"/>
      </c:catAx>
      <c:valAx>
        <c:axId val="4508922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89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0.90948275862068961</c:v>
              </c:pt>
              <c:pt idx="1">
                <c:v>6.4655172413793108E-2</c:v>
              </c:pt>
              <c:pt idx="2">
                <c:v>2.3706896551724137E-2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6-49C5-B45C-6E5FCF51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893024"/>
        <c:axId val="450893416"/>
      </c:barChart>
      <c:catAx>
        <c:axId val="45089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893416"/>
        <c:crosses val="autoZero"/>
        <c:auto val="1"/>
        <c:lblAlgn val="ctr"/>
        <c:lblOffset val="100"/>
        <c:noMultiLvlLbl val="0"/>
      </c:catAx>
      <c:valAx>
        <c:axId val="4508934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89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3-4E72-85F5-C06492C2ED3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33-4E72-85F5-C06492C2ED3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33-4E72-85F5-C06492C2ED3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33-4E72-85F5-C06492C2ED34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33-4E72-85F5-C06492C2ED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33-4E72-85F5-C06492C2ED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1.0660980810234541E-2</c:v>
              </c:pt>
              <c:pt idx="1">
                <c:v>4.6908315565031986E-2</c:v>
              </c:pt>
              <c:pt idx="2">
                <c:v>4.4776119402985072E-2</c:v>
              </c:pt>
              <c:pt idx="3">
                <c:v>0.40724946695095948</c:v>
              </c:pt>
            </c:numLit>
          </c:val>
          <c:extLst>
            <c:ext xmlns:c16="http://schemas.microsoft.com/office/drawing/2014/chart" uri="{C3380CC4-5D6E-409C-BE32-E72D297353CC}">
              <c16:uniqueId val="{00000006-1033-4E72-85F5-C06492C2ED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E8-4D1B-B7FD-3D6E9D771BAF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8-4D1B-B7FD-3D6E9D771BAF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E8-4D1B-B7FD-3D6E9D771BAF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8-4D1B-B7FD-3D6E9D771BAF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E8-4D1B-B7FD-3D6E9D771BA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8-4D1B-B7FD-3D6E9D771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5.8823529411764705E-2</c:v>
              </c:pt>
              <c:pt idx="1">
                <c:v>0.26944971537001899</c:v>
              </c:pt>
              <c:pt idx="2">
                <c:v>1.3282732447817837E-2</c:v>
              </c:pt>
              <c:pt idx="3">
                <c:v>9.4876660341555973E-3</c:v>
              </c:pt>
              <c:pt idx="4">
                <c:v>7.5901328273244778E-2</c:v>
              </c:pt>
            </c:numLit>
          </c:val>
          <c:extLst>
            <c:ext xmlns:c16="http://schemas.microsoft.com/office/drawing/2014/chart" uri="{C3380CC4-5D6E-409C-BE32-E72D297353CC}">
              <c16:uniqueId val="{00000006-A6E8-4D1B-B7FD-3D6E9D771B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5E-4621-B215-C31EA635A406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5E-4621-B215-C31EA635A406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5E-4621-B215-C31EA635A40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5E-4621-B215-C31EA635A40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5E-4621-B215-C31EA635A40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5E-4621-B215-C31EA635A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8.3333333333333329E-2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05E-4621-B215-C31EA635A4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B3-4FE4-B431-66194FCDC21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B3-4FE4-B431-66194FCDC21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B3-4FE4-B431-66194FCDC2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B3-4FE4-B431-66194FCDC21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B3-4FE4-B431-66194FCDC21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4B3-4FE4-B431-66194FCDC21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4B3-4FE4-B431-66194FCDC21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4B3-4FE4-B431-66194FCDC21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4B3-4FE4-B431-66194FCDC21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4B3-4FE4-B431-66194FCDC21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4B3-4FE4-B431-66194FCDC21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4B3-4FE4-B431-66194FCDC21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4B3-4FE4-B431-66194FCDC21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4B3-4FE4-B431-66194FCDC21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4B3-4FE4-B431-66194FCDC21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4B3-4FE4-B431-66194FCDC21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4B3-4FE4-B431-66194FCDC2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6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2-94B3-4FE4-B431-66194FCDC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42048"/>
        <c:axId val="451342440"/>
      </c:barChart>
      <c:catAx>
        <c:axId val="451342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42440"/>
        <c:crosses val="autoZero"/>
        <c:auto val="1"/>
        <c:lblAlgn val="ctr"/>
        <c:lblOffset val="100"/>
        <c:noMultiLvlLbl val="0"/>
      </c:catAx>
      <c:valAx>
        <c:axId val="4513424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34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20-48B0-9708-73EA96CC7915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20-48B0-9708-73EA96CC7915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20-48B0-9708-73EA96CC791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20-48B0-9708-73EA96CC791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20-48B0-9708-73EA96CC791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20-48B0-9708-73EA96CC79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8.3333333333333329E-2</c:v>
              </c:pt>
              <c:pt idx="1">
                <c:v>3.3333333333333333E-2</c:v>
              </c:pt>
            </c:numLit>
          </c:val>
          <c:extLst>
            <c:ext xmlns:c16="http://schemas.microsoft.com/office/drawing/2014/chart" uri="{C3380CC4-5D6E-409C-BE32-E72D297353CC}">
              <c16:uniqueId val="{00000006-E220-48B0-9708-73EA96CC79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B1-4000-8C5F-5644395E8D6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5.7692307692307696E-2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B1-4000-8C5F-5644395E8D6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4.9250535331905779E-2</c:v>
              </c:pt>
              <c:pt idx="1">
                <c:v>1.9230769230769232E-2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B1-4000-8C5F-5644395E8D6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B1-4000-8C5F-5644395E8D6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4.2826552462526769E-3</c:v>
              </c:pt>
              <c:pt idx="1">
                <c:v>1.9230769230769232E-2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1B1-4000-8C5F-5644395E8D6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4.2826552462526769E-3</c:v>
              </c:pt>
              <c:pt idx="1">
                <c:v>1.9230769230769232E-2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B1-4000-8C5F-5644395E8D6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6.4239828693790149E-3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1B1-4000-8C5F-5644395E8D6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0.29122055674518199</c:v>
              </c:pt>
              <c:pt idx="1">
                <c:v>0.71153846153846156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B1-4000-8C5F-5644395E8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53760"/>
        <c:axId val="239654936"/>
      </c:barChart>
      <c:catAx>
        <c:axId val="239653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654936"/>
        <c:crosses val="autoZero"/>
        <c:auto val="1"/>
        <c:lblAlgn val="ctr"/>
        <c:lblOffset val="100"/>
        <c:noMultiLvlLbl val="0"/>
      </c:catAx>
      <c:valAx>
        <c:axId val="239654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965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39-4F73-85B0-117E1FC883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39-4F73-85B0-117E1FC883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39-4F73-85B0-117E1FC883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39-4F73-85B0-117E1FC883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39-4F73-85B0-117E1FC883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39-4F73-85B0-117E1FC883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39-4F73-85B0-117E1FC8837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39-4F73-85B0-117E1FC883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39-4F73-85B0-117E1FC8837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39-4F73-85B0-117E1FC883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39-4F73-85B0-117E1FC883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39-4F73-85B0-117E1FC883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B39-4F73-85B0-117E1FC8837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B39-4F73-85B0-117E1FC8837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B39-4F73-85B0-117E1FC8837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B39-4F73-85B0-117E1FC8837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B39-4F73-85B0-117E1FC883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B39-4F73-85B0-117E1FC88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43616"/>
        <c:axId val="451344008"/>
      </c:barChart>
      <c:catAx>
        <c:axId val="45134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44008"/>
        <c:crosses val="autoZero"/>
        <c:auto val="1"/>
        <c:lblAlgn val="ctr"/>
        <c:lblOffset val="100"/>
        <c:noMultiLvlLbl val="0"/>
      </c:catAx>
      <c:valAx>
        <c:axId val="4513440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3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3.9074074074074074</c:v>
              </c:pt>
              <c:pt idx="1">
                <c:v>4.3148148148148149</c:v>
              </c:pt>
              <c:pt idx="2">
                <c:v>3.8518518518518516</c:v>
              </c:pt>
              <c:pt idx="3">
                <c:v>4.2777777777777777</c:v>
              </c:pt>
              <c:pt idx="4">
                <c:v>4.1481481481481479</c:v>
              </c:pt>
              <c:pt idx="5">
                <c:v>4.5370370370370372</c:v>
              </c:pt>
              <c:pt idx="6">
                <c:v>4.4259259259259256</c:v>
              </c:pt>
              <c:pt idx="7">
                <c:v>4.1481481481481479</c:v>
              </c:pt>
            </c:numLit>
          </c:val>
          <c:extLst>
            <c:ext xmlns:c16="http://schemas.microsoft.com/office/drawing/2014/chart" uri="{C3380CC4-5D6E-409C-BE32-E72D297353CC}">
              <c16:uniqueId val="{00000000-8A75-4F0E-8C44-5FBA9998E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097584"/>
        <c:axId val="452097976"/>
      </c:barChart>
      <c:catAx>
        <c:axId val="45209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7976"/>
        <c:crosses val="autoZero"/>
        <c:auto val="1"/>
        <c:lblAlgn val="ctr"/>
        <c:lblOffset val="100"/>
        <c:noMultiLvlLbl val="0"/>
      </c:catAx>
      <c:valAx>
        <c:axId val="452097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7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4.0681265206812656</c:v>
              </c:pt>
              <c:pt idx="1">
                <c:v>4.1946472019464718</c:v>
              </c:pt>
              <c:pt idx="2">
                <c:v>4.0948905109489049</c:v>
              </c:pt>
              <c:pt idx="3">
                <c:v>3.8004866180048662</c:v>
              </c:pt>
              <c:pt idx="4">
                <c:v>4.3600973236009732</c:v>
              </c:pt>
              <c:pt idx="5">
                <c:v>4.5888077858880783</c:v>
              </c:pt>
              <c:pt idx="6">
                <c:v>4.4525547445255471</c:v>
              </c:pt>
              <c:pt idx="7">
                <c:v>4.3649635036496353</c:v>
              </c:pt>
              <c:pt idx="8">
                <c:v>4.3917274939172746</c:v>
              </c:pt>
              <c:pt idx="9">
                <c:v>4.3600973236009732</c:v>
              </c:pt>
              <c:pt idx="10">
                <c:v>3.6666666666666665</c:v>
              </c:pt>
              <c:pt idx="11">
                <c:v>3.6496350364963503</c:v>
              </c:pt>
              <c:pt idx="12">
                <c:v>3.4720194647201947</c:v>
              </c:pt>
              <c:pt idx="13">
                <c:v>3.6326034063260342</c:v>
              </c:pt>
              <c:pt idx="14">
                <c:v>3.7396593673965937</c:v>
              </c:pt>
              <c:pt idx="15">
                <c:v>3.7858880778588806</c:v>
              </c:pt>
            </c:numLit>
          </c:val>
          <c:extLst>
            <c:ext xmlns:c16="http://schemas.microsoft.com/office/drawing/2014/chart" uri="{C3380CC4-5D6E-409C-BE32-E72D297353CC}">
              <c16:uniqueId val="{00000000-9850-4BDD-816E-F1FB2240E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098760"/>
        <c:axId val="452099152"/>
      </c:barChart>
      <c:catAx>
        <c:axId val="452098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9152"/>
        <c:crosses val="autoZero"/>
        <c:auto val="1"/>
        <c:lblAlgn val="ctr"/>
        <c:lblOffset val="100"/>
        <c:noMultiLvlLbl val="0"/>
      </c:catAx>
      <c:valAx>
        <c:axId val="4520991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9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0.1791907514450867</c:v>
              </c:pt>
              <c:pt idx="1">
                <c:v>0.18689788053949905</c:v>
              </c:pt>
              <c:pt idx="2">
                <c:v>3.0828516377649325E-2</c:v>
              </c:pt>
              <c:pt idx="3">
                <c:v>5.7803468208092483E-3</c:v>
              </c:pt>
              <c:pt idx="4">
                <c:v>2.5048169556840076E-2</c:v>
              </c:pt>
            </c:numLit>
          </c:val>
          <c:extLst>
            <c:ext xmlns:c16="http://schemas.microsoft.com/office/drawing/2014/chart" uri="{C3380CC4-5D6E-409C-BE32-E72D297353CC}">
              <c16:uniqueId val="{00000000-86CC-48DE-A81C-5E8D57B28B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099936"/>
        <c:axId val="452100328"/>
      </c:barChart>
      <c:catAx>
        <c:axId val="452099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100328"/>
        <c:crosses val="autoZero"/>
        <c:auto val="1"/>
        <c:lblAlgn val="ctr"/>
        <c:lblOffset val="100"/>
        <c:noMultiLvlLbl val="0"/>
      </c:catAx>
      <c:valAx>
        <c:axId val="452100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099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0.16377649325626203</c:v>
              </c:pt>
              <c:pt idx="1">
                <c:v>0.30250481695568399</c:v>
              </c:pt>
              <c:pt idx="2">
                <c:v>0.11368015414258188</c:v>
              </c:pt>
              <c:pt idx="3">
                <c:v>6.1657032755298651E-2</c:v>
              </c:pt>
              <c:pt idx="4">
                <c:v>1.1560693641618497E-2</c:v>
              </c:pt>
            </c:numLit>
          </c:val>
          <c:extLst>
            <c:ext xmlns:c16="http://schemas.microsoft.com/office/drawing/2014/chart" uri="{C3380CC4-5D6E-409C-BE32-E72D297353CC}">
              <c16:uniqueId val="{00000000-3883-4665-A124-4B1C012A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01112"/>
        <c:axId val="452215768"/>
      </c:barChart>
      <c:catAx>
        <c:axId val="452101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215768"/>
        <c:crosses val="autoZero"/>
        <c:auto val="1"/>
        <c:lblAlgn val="ctr"/>
        <c:lblOffset val="100"/>
        <c:noMultiLvlLbl val="0"/>
      </c:catAx>
      <c:valAx>
        <c:axId val="452215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101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0.19700214132762311</c:v>
              </c:pt>
              <c:pt idx="1">
                <c:v>0.21413276231263384</c:v>
              </c:pt>
              <c:pt idx="2">
                <c:v>6.4239828693790149E-3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0C-47F1-B9D5-8D5B80743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216552"/>
        <c:axId val="452216944"/>
        <c:axId val="0"/>
      </c:bar3DChart>
      <c:catAx>
        <c:axId val="45221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16944"/>
        <c:crosses val="autoZero"/>
        <c:auto val="1"/>
        <c:lblAlgn val="ctr"/>
        <c:lblOffset val="100"/>
        <c:noMultiLvlLbl val="0"/>
      </c:catAx>
      <c:valAx>
        <c:axId val="4522169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1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C7-4250-B896-FF773273091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0.875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C7-4250-B896-FF7732730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55720"/>
        <c:axId val="239656112"/>
      </c:barChart>
      <c:catAx>
        <c:axId val="239655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9656112"/>
        <c:crosses val="autoZero"/>
        <c:auto val="1"/>
        <c:lblAlgn val="ctr"/>
        <c:lblOffset val="100"/>
        <c:noMultiLvlLbl val="0"/>
      </c:catAx>
      <c:valAx>
        <c:axId val="2396561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9655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0.90434782608695652</c:v>
                </c:pt>
                <c:pt idx="1">
                  <c:v>9.5652173913043481E-2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0.86086956521739133</c:v>
                </c:pt>
                <c:pt idx="1">
                  <c:v>8.6956521739130432E-2</c:v>
                </c:pt>
                <c:pt idx="2">
                  <c:v>5.2173913043478258E-2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0.89565217391304353</c:v>
                </c:pt>
                <c:pt idx="1">
                  <c:v>5.2173913043478258E-2</c:v>
                </c:pt>
                <c:pt idx="2">
                  <c:v>5.2173913043478258E-2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4.0999999999999996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4.3</c:v>
                </c:pt>
                <c:pt idx="5">
                  <c:v>4.2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2.6086956521739129E-2</c:v>
                </c:pt>
                <c:pt idx="2">
                  <c:v>0.15652173913043479</c:v>
                </c:pt>
                <c:pt idx="3">
                  <c:v>0.58260869565217388</c:v>
                </c:pt>
                <c:pt idx="4">
                  <c:v>0.23478260869565218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0.83478260869565213</c:v>
                </c:pt>
                <c:pt idx="1">
                  <c:v>0.16521739130434782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0.40206185567010311</c:v>
                </c:pt>
                <c:pt idx="1">
                  <c:v>0.5670103092783505</c:v>
                </c:pt>
                <c:pt idx="2">
                  <c:v>3.0927835051546393E-2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2020'!$D$182:$D$187</c:f>
              <c:numCache>
                <c:formatCode>0</c:formatCode>
                <c:ptCount val="6"/>
                <c:pt idx="0">
                  <c:v>2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2020'!$E$182:$E$187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2020'!$F$182:$F$187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2020'!$C$182:$C$187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2020'!$G$182:$G$187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0.17307692307692307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0BD-4424-A711-BE9DBE73E76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D-4424-A711-BE9DBE73E76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BD-4424-A711-BE9DBE73E76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BD-4424-A711-BE9DBE73E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3.8461538461538464E-2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0BD-4424-A711-BE9DBE73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8628472"/>
        <c:axId val="448628864"/>
      </c:barChart>
      <c:catAx>
        <c:axId val="44862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628864"/>
        <c:crosses val="autoZero"/>
        <c:auto val="1"/>
        <c:lblAlgn val="ctr"/>
        <c:lblOffset val="100"/>
        <c:noMultiLvlLbl val="0"/>
      </c:catAx>
      <c:valAx>
        <c:axId val="448628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628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0.83478260869565213</c:v>
                </c:pt>
                <c:pt idx="1">
                  <c:v>0.10434782608695652</c:v>
                </c:pt>
                <c:pt idx="2">
                  <c:v>6.0869565217391307E-2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0</c:v>
                </c:pt>
                <c:pt idx="1">
                  <c:v>8.8495575221238937E-3</c:v>
                </c:pt>
                <c:pt idx="2">
                  <c:v>0.1415929203539823</c:v>
                </c:pt>
                <c:pt idx="3">
                  <c:v>0.55752212389380529</c:v>
                </c:pt>
                <c:pt idx="4">
                  <c:v>0.29203539823008851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2020'!$C$274:$C$276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'Egresados 2020'!$E$274:$E$276</c:f>
              <c:numCache>
                <c:formatCode>0.00%</c:formatCode>
                <c:ptCount val="3"/>
                <c:pt idx="0">
                  <c:v>0.5752212389380531</c:v>
                </c:pt>
                <c:pt idx="1">
                  <c:v>0.4247787610619469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0.1</c:v>
                </c:pt>
                <c:pt idx="1">
                  <c:v>0.296875</c:v>
                </c:pt>
                <c:pt idx="2">
                  <c:v>0.31182795698924731</c:v>
                </c:pt>
                <c:pt idx="3">
                  <c:v>0.18939393939393939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0.4</c:v>
                </c:pt>
                <c:pt idx="1">
                  <c:v>0.359375</c:v>
                </c:pt>
                <c:pt idx="2">
                  <c:v>0.22580645161290322</c:v>
                </c:pt>
                <c:pt idx="3">
                  <c:v>0.21212121212121213</c:v>
                </c:pt>
                <c:pt idx="4">
                  <c:v>0.23333333333333334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0.2</c:v>
                </c:pt>
                <c:pt idx="1">
                  <c:v>7.8125E-2</c:v>
                </c:pt>
                <c:pt idx="2">
                  <c:v>0.19354838709677419</c:v>
                </c:pt>
                <c:pt idx="3">
                  <c:v>0.37878787878787878</c:v>
                </c:pt>
                <c:pt idx="4">
                  <c:v>0.43333333333333335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0.3</c:v>
                </c:pt>
                <c:pt idx="1">
                  <c:v>0.265625</c:v>
                </c:pt>
                <c:pt idx="2">
                  <c:v>0.26881720430107525</c:v>
                </c:pt>
                <c:pt idx="3">
                  <c:v>0.2196969696969697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7.6923076923076927E-2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74-4370-B6AA-8422D9612E5E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9.6153846153846159E-2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74-4370-B6AA-8422D9612E5E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3.8461538461538464E-2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74-4370-B6AA-8422D9612E5E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74-4370-B6AA-8422D9612E5E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74-4370-B6AA-8422D9612E5E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74-4370-B6AA-8422D9612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E74-4370-B6AA-8422D9612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29648"/>
        <c:axId val="448630040"/>
      </c:barChart>
      <c:catAx>
        <c:axId val="448629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630040"/>
        <c:crosses val="autoZero"/>
        <c:auto val="1"/>
        <c:lblAlgn val="ctr"/>
        <c:lblOffset val="100"/>
        <c:noMultiLvlLbl val="0"/>
      </c:catAx>
      <c:valAx>
        <c:axId val="448630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6296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0.19230769230769232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35-45AE-8B60-3755322B2F41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1.9230769230769232E-2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35-45AE-8B60-3755322B2F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30824"/>
        <c:axId val="448631216"/>
      </c:barChart>
      <c:catAx>
        <c:axId val="448630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31216"/>
        <c:crosses val="autoZero"/>
        <c:auto val="1"/>
        <c:lblAlgn val="ctr"/>
        <c:lblOffset val="100"/>
        <c:noMultiLvlLbl val="0"/>
      </c:catAx>
      <c:valAx>
        <c:axId val="4486312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30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DC593D64-5364-47C1-9B96-AA8DB55B4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C82BCB0C-4E5A-4113-B66C-4B8F8F5BC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EE7FD0F-A80A-4355-ACAC-A9C23E484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CA9ACC3C-0EE8-4F58-BBE5-7FF2AFB71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C6FFC64E-CD7B-4992-868D-682DCEEBE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36BAC3F-7352-4C20-A8AD-5ED3CE151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43E196C9-83F0-495C-8B26-757C6EA9E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6ACF4577-9FE5-40AD-874A-2443FE769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D6E3692F-011C-4252-A469-05885CB41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36EBDB3-F22D-4403-8EA0-ECA071BF2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3318CC89-D2F7-4124-BA7D-E0DE011D5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94DFFDB0-5406-4896-9F9E-346F1CF45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2EFBF209-79CB-437F-9FE9-B3C74EE04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D045D9C-E16C-464D-9687-76AB5ED7B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2C4852B2-410B-44E8-8F72-A0A2949DE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66737E8A-6362-49FE-9625-6F4F8C3C2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4602DECF-9FFB-4F80-8CD8-87E6A57DD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D6896F01-3F8D-472E-BFE4-3BBA92161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924393CE-E1F0-473B-93FE-2ADE27D0F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721181AC-7F6A-4B2F-9D90-267170017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907B87E9-F443-4AF7-B5B5-81E23CB96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6D0C5543-D84D-4EF6-A6C0-1558D53E2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35E71CFF-18BA-45FB-9728-351538F23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90107C1E-EC07-4DA9-B8B0-DCFE90B38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2F55DD99-2B2E-4615-BF7E-4E1EE685F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2C95631F-CF50-4577-945B-F6D7BC10F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0B3F7668-220D-4931-BD32-08206B381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49CE299B-A738-4B28-991F-65E8DCAE1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84354D2B-9AED-4201-9EEA-92D39C78C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F6207F39-DFF4-4370-B23F-563F64F0C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E4788CAE-B014-4B79-AD7B-5646E1DFE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72A4536E-31C5-44AA-8374-C3E1940E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F63043D-2F16-4A85-A2D2-E0B2E461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22D17AED-6732-48E2-B651-43381A3D7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1ED37A5C-8965-4378-8234-61E70A3B1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15A6F9A9-35E9-4CBC-BF11-CC8D1E5DE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216B1B0-F77E-4858-92AF-34A522541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7504C7A2-D63C-442B-B0E8-5F3804B32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C59A0FE7-92F6-4412-B9B9-BE1E1B562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086D40D3-A2FE-43D8-A4A0-F2590A314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A87CC29-06F8-4CE2-B9EA-884B93739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E10C4884-BCA9-43A0-8808-7EA751A36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C8BB23E6-358C-4189-8FA6-47E8E3D33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B16AC2C1-0CCC-4D0E-911D-60DCFBF8F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40CC6D8F-3715-4C64-8790-768B450D7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6989E2DC-220F-47A5-94EC-1535F348A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1C5C491F-E68D-4F54-BDB0-A92B7C9B4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1C2F18EC-DD29-4675-B8DC-668C96F5A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058EB0A9-7E41-4161-A2CF-23CD31C60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DA7F7953-7C9B-40ED-9B89-24DBE93E2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6BCD78D0-A0BF-4005-B28B-D5FB75F05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77C0950-3DE5-4AAB-98C5-C579DC6CA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59C7C182-D89C-4291-B845-7DFDC55D1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B377F02-A3B9-4B3B-9763-6B0B7C38A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E8A79CC1-EDA5-425C-81EC-1C282F0D5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7BBFFD7B-07CD-4D90-A682-86931B8EE9BB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4B42C44D-FB4E-4764-A5B8-CB2511B4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1733550</xdr:colOff>
      <xdr:row>12</xdr:row>
      <xdr:rowOff>57150</xdr:rowOff>
    </xdr:from>
    <xdr:to>
      <xdr:col>13</xdr:col>
      <xdr:colOff>598987</xdr:colOff>
      <xdr:row>31</xdr:row>
      <xdr:rowOff>37650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AB92988-356A-489E-A48F-A20B1E86B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257425" y="2343150"/>
          <a:ext cx="8704762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Mecatrónica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279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277092</xdr:colOff>
      <xdr:row>14</xdr:row>
      <xdr:rowOff>77932</xdr:rowOff>
    </xdr:from>
    <xdr:to>
      <xdr:col>13</xdr:col>
      <xdr:colOff>373852</xdr:colOff>
      <xdr:row>33</xdr:row>
      <xdr:rowOff>39384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C06165-71DA-4520-B699-F39D8AF07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177887" y="2744932"/>
          <a:ext cx="8695238" cy="3580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Técnico Profesional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Técnico Profesional en Mecatrónica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opLeftCell="A2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6" t="s">
        <v>0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2:15" ht="68.25" customHeight="1">
      <c r="B33" s="107" t="s">
        <v>1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5" ht="43.5" customHeight="1">
      <c r="B34" s="107" t="s">
        <v>2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2:15" ht="167.25" customHeight="1">
      <c r="B35" s="108" t="s">
        <v>138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2:15" ht="89.25" customHeight="1">
      <c r="B36" s="109" t="s">
        <v>3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</row>
    <row r="37" spans="2:15" ht="58.5" customHeight="1">
      <c r="B37" s="109" t="s">
        <v>4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2" t="s">
        <v>314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2:15" ht="14.4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</row>
    <row r="42" spans="2:15" ht="14.4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2:15" ht="14.4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2:15" ht="14.4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2:15" ht="14.4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2:15" ht="14.4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2:15" ht="14.45" customHeight="1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2:15" ht="14.45" customHeight="1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2:14" ht="34.5" customHeight="1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1" spans="2:14" ht="87.75" customHeight="1">
      <c r="B51" s="104" t="s">
        <v>105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8B4F9-2342-44C8-B4E6-267973E74AC2}">
  <dimension ref="B33:S893"/>
  <sheetViews>
    <sheetView topLeftCell="A18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140</v>
      </c>
    </row>
    <row r="34" spans="2:19" ht="18.75">
      <c r="C34" s="58" t="s">
        <v>316</v>
      </c>
    </row>
    <row r="35" spans="2:19" ht="18.75">
      <c r="C35" s="58" t="s">
        <v>317</v>
      </c>
    </row>
    <row r="37" spans="2:19" ht="39" customHeight="1">
      <c r="B37" s="31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4" t="s">
        <v>58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423</v>
      </c>
      <c r="E42" s="35">
        <v>47</v>
      </c>
      <c r="F42" s="35">
        <v>5</v>
      </c>
      <c r="G42" s="35">
        <v>0</v>
      </c>
      <c r="H42" s="36">
        <v>475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44</v>
      </c>
      <c r="E43" s="35">
        <v>5</v>
      </c>
      <c r="F43" s="35">
        <v>3</v>
      </c>
      <c r="G43" s="35">
        <v>0</v>
      </c>
      <c r="H43" s="36">
        <v>52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0.90578158458244107</v>
      </c>
      <c r="E46" s="37">
        <v>0.90384615384615385</v>
      </c>
      <c r="F46" s="37">
        <v>0.625</v>
      </c>
      <c r="G46" s="37">
        <v>0</v>
      </c>
      <c r="H46" s="38">
        <v>0.90132827324478182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9.421841541755889E-2</v>
      </c>
      <c r="E47" s="37">
        <v>9.6153846153846159E-2</v>
      </c>
      <c r="F47" s="37">
        <v>0.375</v>
      </c>
      <c r="G47" s="37">
        <v>0</v>
      </c>
      <c r="H47" s="38">
        <v>9.8671726755218223E-2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366</v>
      </c>
      <c r="E52" s="35">
        <v>43</v>
      </c>
      <c r="F52" s="35">
        <v>6</v>
      </c>
      <c r="G52" s="35">
        <v>0</v>
      </c>
      <c r="H52" s="35">
        <v>415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43</v>
      </c>
      <c r="E53" s="35">
        <v>3</v>
      </c>
      <c r="F53" s="35">
        <v>2</v>
      </c>
      <c r="G53" s="35">
        <v>0</v>
      </c>
      <c r="H53" s="35">
        <v>48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58</v>
      </c>
      <c r="E54" s="35">
        <v>6</v>
      </c>
      <c r="F54" s="35">
        <v>0</v>
      </c>
      <c r="G54" s="35">
        <v>0</v>
      </c>
      <c r="H54" s="35">
        <v>64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0.78372591006423986</v>
      </c>
      <c r="E57" s="37">
        <v>0.82692307692307687</v>
      </c>
      <c r="F57" s="37">
        <v>0.75</v>
      </c>
      <c r="G57" s="37">
        <v>0</v>
      </c>
      <c r="H57" s="37">
        <v>0.78747628083491461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9.2077087794432549E-2</v>
      </c>
      <c r="E58" s="37">
        <v>5.7692307692307696E-2</v>
      </c>
      <c r="F58" s="37">
        <v>0.25</v>
      </c>
      <c r="G58" s="37">
        <v>0</v>
      </c>
      <c r="H58" s="37">
        <v>9.1081593927893736E-2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0.12419700214132762</v>
      </c>
      <c r="E59" s="37">
        <v>0.11538461538461539</v>
      </c>
      <c r="F59" s="37">
        <v>0</v>
      </c>
      <c r="G59" s="37">
        <v>0</v>
      </c>
      <c r="H59" s="37">
        <v>0.12144212523719165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4" t="s">
        <v>69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0.90948275862068961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6.4655172413793108E-2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2.3706896551724137E-2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3" t="s">
        <v>70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9"/>
      <c r="S76" s="32"/>
    </row>
    <row r="77" spans="3:19">
      <c r="R77" s="59"/>
      <c r="S77" s="32"/>
    </row>
    <row r="78" spans="3:19" ht="23.25">
      <c r="C78" s="114" t="s">
        <v>71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0.54648956356736245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4" t="s">
        <v>72</v>
      </c>
      <c r="D82" s="33" t="s">
        <v>141</v>
      </c>
      <c r="E82" s="33" t="s">
        <v>142</v>
      </c>
      <c r="F82" s="33" t="s">
        <v>143</v>
      </c>
      <c r="R82" s="59"/>
      <c r="S82" s="32"/>
    </row>
    <row r="83" spans="3:19" ht="21">
      <c r="C83" s="40" t="s">
        <v>73</v>
      </c>
      <c r="D83" s="37">
        <v>0.22678185745140389</v>
      </c>
      <c r="E83" s="37">
        <v>0.64794816414686829</v>
      </c>
      <c r="F83" s="37">
        <v>0.12526997840172785</v>
      </c>
      <c r="R83" s="59"/>
      <c r="S83" s="32"/>
    </row>
    <row r="84" spans="3:19" ht="21">
      <c r="C84" s="40" t="s">
        <v>74</v>
      </c>
      <c r="D84" s="37">
        <v>0.28293736501079914</v>
      </c>
      <c r="E84" s="37">
        <v>0.54211663066954641</v>
      </c>
      <c r="F84" s="37">
        <v>0.17494600431965443</v>
      </c>
      <c r="R84" s="59"/>
      <c r="S84" s="32"/>
    </row>
    <row r="85" spans="3:19" ht="21">
      <c r="C85" s="40" t="s">
        <v>75</v>
      </c>
      <c r="D85" s="37">
        <v>0.43544857768052514</v>
      </c>
      <c r="E85" s="37">
        <v>0.52735229759299784</v>
      </c>
      <c r="F85" s="37">
        <v>3.7199124726477024E-2</v>
      </c>
      <c r="R85" s="59"/>
      <c r="S85" s="32"/>
    </row>
    <row r="86" spans="3:19" ht="21">
      <c r="C86" s="40" t="s">
        <v>76</v>
      </c>
      <c r="D86" s="37">
        <v>0.29220779220779219</v>
      </c>
      <c r="E86" s="37">
        <v>0.61471861471861466</v>
      </c>
      <c r="F86" s="37">
        <v>9.3073593073593072E-2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144</v>
      </c>
      <c r="D88" s="37">
        <v>2.6565464895635674E-2</v>
      </c>
      <c r="R88" s="59"/>
      <c r="S88" s="32"/>
    </row>
    <row r="89" spans="3:19">
      <c r="R89" s="59"/>
      <c r="S89" s="32"/>
    </row>
    <row r="90" spans="3:19" ht="23.25">
      <c r="C90" s="94" t="s">
        <v>144</v>
      </c>
      <c r="D90" s="33" t="s">
        <v>141</v>
      </c>
      <c r="E90" s="33" t="s">
        <v>142</v>
      </c>
      <c r="F90" s="33" t="s">
        <v>143</v>
      </c>
      <c r="R90" s="59"/>
      <c r="S90" s="32"/>
    </row>
    <row r="91" spans="3:19" ht="21">
      <c r="C91" s="40" t="s">
        <v>73</v>
      </c>
      <c r="D91" s="37">
        <v>0.17164179104477612</v>
      </c>
      <c r="E91" s="37">
        <v>0.48507462686567165</v>
      </c>
      <c r="F91" s="37">
        <v>0.34328358208955223</v>
      </c>
      <c r="R91" s="59"/>
      <c r="S91" s="32"/>
    </row>
    <row r="92" spans="3:19" ht="21">
      <c r="C92" s="40" t="s">
        <v>74</v>
      </c>
      <c r="D92" s="37">
        <v>0.17518248175182483</v>
      </c>
      <c r="E92" s="37">
        <v>0.52554744525547448</v>
      </c>
      <c r="F92" s="37">
        <v>0.29927007299270075</v>
      </c>
      <c r="R92" s="59"/>
      <c r="S92" s="32"/>
    </row>
    <row r="93" spans="3:19" ht="21">
      <c r="C93" s="40" t="s">
        <v>75</v>
      </c>
      <c r="D93" s="37">
        <v>0.2537313432835821</v>
      </c>
      <c r="E93" s="37">
        <v>0.4925373134328358</v>
      </c>
      <c r="F93" s="37">
        <v>0.2537313432835821</v>
      </c>
      <c r="R93" s="59"/>
      <c r="S93" s="32"/>
    </row>
    <row r="94" spans="3:19" ht="21">
      <c r="C94" s="40" t="s">
        <v>76</v>
      </c>
      <c r="D94" s="37">
        <v>0.18248175182481752</v>
      </c>
      <c r="E94" s="37">
        <v>0.48905109489051096</v>
      </c>
      <c r="F94" s="37">
        <v>0.32846715328467152</v>
      </c>
      <c r="R94" s="59"/>
      <c r="S94" s="32"/>
    </row>
    <row r="95" spans="3:19" ht="27" customHeight="1">
      <c r="R95" s="59"/>
      <c r="S95" s="32"/>
    </row>
    <row r="96" spans="3:19" ht="23.25">
      <c r="C96" s="114" t="s">
        <v>77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6" t="s">
        <v>78</v>
      </c>
      <c r="D98" s="116"/>
      <c r="E98" s="116"/>
      <c r="F98" s="116"/>
      <c r="G98" s="116"/>
      <c r="H98" s="116"/>
      <c r="I98" s="116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7" t="s">
        <v>145</v>
      </c>
      <c r="D99" s="117"/>
      <c r="E99" s="117"/>
      <c r="F99" s="117"/>
      <c r="G99" s="117"/>
      <c r="H99" s="117"/>
      <c r="I99" s="117"/>
      <c r="J99" s="37">
        <v>1.2165450121654502E-2</v>
      </c>
      <c r="K99" s="37">
        <v>1.4598540145985401E-2</v>
      </c>
      <c r="L99" s="37">
        <v>9.4890510948905105E-2</v>
      </c>
      <c r="M99" s="37">
        <v>0.64963503649635035</v>
      </c>
      <c r="N99" s="37">
        <v>0.22871046228710462</v>
      </c>
      <c r="O99" s="48">
        <v>4.0681265206812656</v>
      </c>
      <c r="R99" s="59"/>
      <c r="S99" s="32"/>
    </row>
    <row r="100" spans="2:19" ht="18.75">
      <c r="B100" s="30">
        <v>2</v>
      </c>
      <c r="C100" s="117" t="s">
        <v>146</v>
      </c>
      <c r="D100" s="117"/>
      <c r="E100" s="117"/>
      <c r="F100" s="117"/>
      <c r="G100" s="117"/>
      <c r="H100" s="117"/>
      <c r="I100" s="117"/>
      <c r="J100" s="37">
        <v>9.7323600973236012E-3</v>
      </c>
      <c r="K100" s="37">
        <v>7.2992700729927005E-3</v>
      </c>
      <c r="L100" s="37">
        <v>7.5425790754257913E-2</v>
      </c>
      <c r="M100" s="37">
        <v>0.59367396593673971</v>
      </c>
      <c r="N100" s="37">
        <v>0.31386861313868614</v>
      </c>
      <c r="O100" s="48">
        <v>4.1946472019464718</v>
      </c>
      <c r="R100" s="59"/>
      <c r="S100" s="32"/>
    </row>
    <row r="101" spans="2:19" ht="18.75">
      <c r="B101" s="30">
        <v>3</v>
      </c>
      <c r="C101" s="117" t="s">
        <v>147</v>
      </c>
      <c r="D101" s="117"/>
      <c r="E101" s="117"/>
      <c r="F101" s="117"/>
      <c r="G101" s="117"/>
      <c r="H101" s="117"/>
      <c r="I101" s="117"/>
      <c r="J101" s="37">
        <v>7.2992700729927005E-3</v>
      </c>
      <c r="K101" s="37">
        <v>1.9464720194647202E-2</v>
      </c>
      <c r="L101" s="37">
        <v>0.10948905109489052</v>
      </c>
      <c r="M101" s="37">
        <v>0.59854014598540151</v>
      </c>
      <c r="N101" s="37">
        <v>0.26520681265206814</v>
      </c>
      <c r="O101" s="48">
        <v>4.0948905109489049</v>
      </c>
      <c r="R101" s="59"/>
      <c r="S101" s="32"/>
    </row>
    <row r="102" spans="2:19" ht="30.75" customHeight="1">
      <c r="B102" s="30">
        <v>4</v>
      </c>
      <c r="C102" s="117" t="s">
        <v>148</v>
      </c>
      <c r="D102" s="117"/>
      <c r="E102" s="117"/>
      <c r="F102" s="117"/>
      <c r="G102" s="117"/>
      <c r="H102" s="117"/>
      <c r="I102" s="117"/>
      <c r="J102" s="37">
        <v>3.1630170316301706E-2</v>
      </c>
      <c r="K102" s="37">
        <v>9.2457420924574207E-2</v>
      </c>
      <c r="L102" s="37">
        <v>0.15085158150851583</v>
      </c>
      <c r="M102" s="37">
        <v>0.49391727493917276</v>
      </c>
      <c r="N102" s="37">
        <v>0.23114355231143552</v>
      </c>
      <c r="O102" s="48">
        <v>3.8004866180048662</v>
      </c>
      <c r="R102" s="59"/>
      <c r="S102" s="32"/>
    </row>
    <row r="103" spans="2:19" ht="18.75">
      <c r="B103" s="30">
        <v>5</v>
      </c>
      <c r="C103" s="117" t="s">
        <v>149</v>
      </c>
      <c r="D103" s="117"/>
      <c r="E103" s="117"/>
      <c r="F103" s="117"/>
      <c r="G103" s="117"/>
      <c r="H103" s="117"/>
      <c r="I103" s="117"/>
      <c r="J103" s="37">
        <v>7.2992700729927005E-3</v>
      </c>
      <c r="K103" s="37">
        <v>1.2165450121654502E-2</v>
      </c>
      <c r="L103" s="37">
        <v>5.3527980535279802E-2</v>
      </c>
      <c r="M103" s="37">
        <v>0.46715328467153283</v>
      </c>
      <c r="N103" s="37">
        <v>0.45985401459854014</v>
      </c>
      <c r="O103" s="48">
        <v>4.3600973236009732</v>
      </c>
      <c r="R103" s="59"/>
      <c r="S103" s="32"/>
    </row>
    <row r="104" spans="2:19" ht="28.5" customHeight="1">
      <c r="B104" s="30">
        <v>6</v>
      </c>
      <c r="C104" s="117" t="s">
        <v>150</v>
      </c>
      <c r="D104" s="117"/>
      <c r="E104" s="117"/>
      <c r="F104" s="117"/>
      <c r="G104" s="117"/>
      <c r="H104" s="117"/>
      <c r="I104" s="117"/>
      <c r="J104" s="37">
        <v>2.4330900243309003E-3</v>
      </c>
      <c r="K104" s="37">
        <v>9.7323600973236012E-3</v>
      </c>
      <c r="L104" s="37">
        <v>1.9464720194647202E-2</v>
      </c>
      <c r="M104" s="37">
        <v>0.33333333333333331</v>
      </c>
      <c r="N104" s="37">
        <v>0.63503649635036497</v>
      </c>
      <c r="O104" s="48">
        <v>4.5888077858880783</v>
      </c>
      <c r="R104" s="59"/>
      <c r="S104" s="32"/>
    </row>
    <row r="105" spans="2:19" ht="18.75">
      <c r="B105" s="30">
        <v>7</v>
      </c>
      <c r="C105" s="117" t="s">
        <v>151</v>
      </c>
      <c r="D105" s="117"/>
      <c r="E105" s="117"/>
      <c r="F105" s="117"/>
      <c r="G105" s="117"/>
      <c r="H105" s="117"/>
      <c r="I105" s="117"/>
      <c r="J105" s="37">
        <v>4.8661800486618006E-3</v>
      </c>
      <c r="K105" s="37">
        <v>1.9464720194647202E-2</v>
      </c>
      <c r="L105" s="37">
        <v>3.1630170316301706E-2</v>
      </c>
      <c r="M105" s="37">
        <v>0.40632603406326034</v>
      </c>
      <c r="N105" s="37">
        <v>0.53771289537712896</v>
      </c>
      <c r="O105" s="48">
        <v>4.4525547445255471</v>
      </c>
      <c r="R105" s="59"/>
      <c r="S105" s="32"/>
    </row>
    <row r="106" spans="2:19" ht="18.75">
      <c r="B106" s="30">
        <v>8</v>
      </c>
      <c r="C106" s="117" t="s">
        <v>152</v>
      </c>
      <c r="D106" s="117"/>
      <c r="E106" s="117"/>
      <c r="F106" s="117"/>
      <c r="G106" s="117"/>
      <c r="H106" s="117"/>
      <c r="I106" s="117"/>
      <c r="J106" s="37">
        <v>9.7323600973236012E-3</v>
      </c>
      <c r="K106" s="37">
        <v>1.9464720194647202E-2</v>
      </c>
      <c r="L106" s="37">
        <v>4.8661800486618008E-2</v>
      </c>
      <c r="M106" s="37">
        <v>0.44038929440389296</v>
      </c>
      <c r="N106" s="37">
        <v>0.48175182481751827</v>
      </c>
      <c r="O106" s="48">
        <v>4.3649635036496353</v>
      </c>
      <c r="R106" s="59"/>
      <c r="S106" s="32"/>
    </row>
    <row r="107" spans="2:19" ht="18.75">
      <c r="B107" s="30">
        <v>9</v>
      </c>
      <c r="C107" s="117" t="s">
        <v>153</v>
      </c>
      <c r="D107" s="117"/>
      <c r="E107" s="117"/>
      <c r="F107" s="117"/>
      <c r="G107" s="117"/>
      <c r="H107" s="117"/>
      <c r="I107" s="117"/>
      <c r="J107" s="37">
        <v>2.4330900243309003E-3</v>
      </c>
      <c r="K107" s="37">
        <v>9.7323600973236012E-3</v>
      </c>
      <c r="L107" s="37">
        <v>3.4063260340632603E-2</v>
      </c>
      <c r="M107" s="37">
        <v>0.5012165450121655</v>
      </c>
      <c r="N107" s="37">
        <v>0.45255474452554745</v>
      </c>
      <c r="O107" s="48">
        <v>4.3917274939172746</v>
      </c>
      <c r="R107" s="59"/>
      <c r="S107" s="32"/>
    </row>
    <row r="108" spans="2:19" ht="18.75">
      <c r="B108" s="30">
        <v>10</v>
      </c>
      <c r="C108" s="117" t="s">
        <v>154</v>
      </c>
      <c r="D108" s="117"/>
      <c r="E108" s="117"/>
      <c r="F108" s="117"/>
      <c r="G108" s="117"/>
      <c r="H108" s="117"/>
      <c r="I108" s="117"/>
      <c r="J108" s="37">
        <v>7.2992700729927005E-3</v>
      </c>
      <c r="K108" s="37">
        <v>2.9197080291970802E-2</v>
      </c>
      <c r="L108" s="37">
        <v>4.1362530413625302E-2</v>
      </c>
      <c r="M108" s="37">
        <v>0.44038929440389296</v>
      </c>
      <c r="N108" s="37">
        <v>0.48175182481751827</v>
      </c>
      <c r="O108" s="48">
        <v>4.3600973236009732</v>
      </c>
      <c r="R108" s="59"/>
      <c r="S108" s="32"/>
    </row>
    <row r="109" spans="2:19" ht="18.75">
      <c r="B109" s="30">
        <v>11</v>
      </c>
      <c r="C109" s="117" t="s">
        <v>155</v>
      </c>
      <c r="D109" s="117"/>
      <c r="E109" s="117"/>
      <c r="F109" s="117"/>
      <c r="G109" s="117"/>
      <c r="H109" s="117"/>
      <c r="I109" s="117"/>
      <c r="J109" s="37">
        <v>4.8661800486618006E-3</v>
      </c>
      <c r="K109" s="37">
        <v>2.4330900243309004E-2</v>
      </c>
      <c r="L109" s="37">
        <v>2.9197080291970802E-2</v>
      </c>
      <c r="M109" s="37">
        <v>0.39172749391727496</v>
      </c>
      <c r="N109" s="37">
        <v>0.39172749391727496</v>
      </c>
      <c r="O109" s="48">
        <v>3.6666666666666665</v>
      </c>
      <c r="R109" s="59"/>
      <c r="S109" s="32"/>
    </row>
    <row r="110" spans="2:19" ht="18.75">
      <c r="B110" s="30">
        <v>12</v>
      </c>
      <c r="C110" s="117" t="s">
        <v>156</v>
      </c>
      <c r="D110" s="117"/>
      <c r="E110" s="117"/>
      <c r="F110" s="117"/>
      <c r="G110" s="117"/>
      <c r="H110" s="117"/>
      <c r="I110" s="117"/>
      <c r="J110" s="37">
        <v>7.2992700729927005E-3</v>
      </c>
      <c r="K110" s="37">
        <v>1.9464720194647202E-2</v>
      </c>
      <c r="L110" s="37">
        <v>3.1630170316301706E-2</v>
      </c>
      <c r="M110" s="37">
        <v>0.40875912408759124</v>
      </c>
      <c r="N110" s="37">
        <v>0.37469586374695862</v>
      </c>
      <c r="O110" s="48">
        <v>3.6496350364963503</v>
      </c>
      <c r="R110" s="59"/>
      <c r="S110" s="32"/>
    </row>
    <row r="111" spans="2:19" ht="18.75">
      <c r="B111" s="30">
        <v>13</v>
      </c>
      <c r="C111" s="117" t="s">
        <v>157</v>
      </c>
      <c r="D111" s="117"/>
      <c r="E111" s="117"/>
      <c r="F111" s="117"/>
      <c r="G111" s="117"/>
      <c r="H111" s="117"/>
      <c r="I111" s="117"/>
      <c r="J111" s="37">
        <v>9.7323600973236012E-3</v>
      </c>
      <c r="K111" s="37">
        <v>2.6763990267639901E-2</v>
      </c>
      <c r="L111" s="37">
        <v>5.8394160583941604E-2</v>
      </c>
      <c r="M111" s="37">
        <v>0.5012165450121655</v>
      </c>
      <c r="N111" s="37">
        <v>0.24574209245742093</v>
      </c>
      <c r="O111" s="48">
        <v>3.4720194647201947</v>
      </c>
      <c r="R111" s="59"/>
      <c r="S111" s="32"/>
    </row>
    <row r="112" spans="2:19" ht="18.75">
      <c r="B112" s="30">
        <v>14</v>
      </c>
      <c r="C112" s="117" t="s">
        <v>158</v>
      </c>
      <c r="D112" s="117"/>
      <c r="E112" s="117"/>
      <c r="F112" s="117"/>
      <c r="G112" s="117"/>
      <c r="H112" s="117"/>
      <c r="I112" s="117"/>
      <c r="J112" s="37">
        <v>7.2992700729927005E-3</v>
      </c>
      <c r="K112" s="37">
        <v>2.1897810218978103E-2</v>
      </c>
      <c r="L112" s="37">
        <v>2.9197080291970802E-2</v>
      </c>
      <c r="M112" s="37">
        <v>0.42335766423357662</v>
      </c>
      <c r="N112" s="37">
        <v>0.36009732360097324</v>
      </c>
      <c r="O112" s="48">
        <v>3.6326034063260342</v>
      </c>
      <c r="R112" s="59"/>
      <c r="S112" s="32"/>
    </row>
    <row r="113" spans="2:19" ht="18.75">
      <c r="B113" s="30">
        <v>15</v>
      </c>
      <c r="C113" s="117" t="s">
        <v>159</v>
      </c>
      <c r="D113" s="117"/>
      <c r="E113" s="117"/>
      <c r="F113" s="117"/>
      <c r="G113" s="117"/>
      <c r="H113" s="117"/>
      <c r="I113" s="117"/>
      <c r="J113" s="37">
        <v>7.2992700729927005E-3</v>
      </c>
      <c r="K113" s="37">
        <v>1.2165450121654502E-2</v>
      </c>
      <c r="L113" s="37">
        <v>1.9464720194647202E-2</v>
      </c>
      <c r="M113" s="37">
        <v>0.36496350364963503</v>
      </c>
      <c r="N113" s="37">
        <v>0.43795620437956206</v>
      </c>
      <c r="O113" s="48">
        <v>3.7396593673965937</v>
      </c>
      <c r="R113" s="59"/>
      <c r="S113" s="32"/>
    </row>
    <row r="114" spans="2:19" ht="18.75">
      <c r="B114" s="30">
        <v>16</v>
      </c>
      <c r="C114" s="117" t="s">
        <v>160</v>
      </c>
      <c r="D114" s="117"/>
      <c r="E114" s="117"/>
      <c r="F114" s="117"/>
      <c r="G114" s="117"/>
      <c r="H114" s="117"/>
      <c r="I114" s="117"/>
      <c r="J114" s="37">
        <v>9.7323600973236012E-3</v>
      </c>
      <c r="K114" s="37">
        <v>9.7323600973236012E-3</v>
      </c>
      <c r="L114" s="37">
        <v>1.9464720194647202E-2</v>
      </c>
      <c r="M114" s="37">
        <v>0.31630170316301703</v>
      </c>
      <c r="N114" s="37">
        <v>0.48661800486618007</v>
      </c>
      <c r="O114" s="48">
        <v>3.7858880778588806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6" t="s">
        <v>161</v>
      </c>
      <c r="D132" s="116"/>
      <c r="E132" s="116"/>
      <c r="F132" s="116"/>
      <c r="G132" s="116"/>
      <c r="H132" s="116"/>
      <c r="I132" s="116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5" t="s">
        <v>162</v>
      </c>
      <c r="D133" s="115"/>
      <c r="E133" s="115"/>
      <c r="F133" s="115"/>
      <c r="G133" s="115"/>
      <c r="H133" s="115"/>
      <c r="I133" s="115"/>
      <c r="J133" s="37">
        <v>3.7037037037037035E-2</v>
      </c>
      <c r="K133" s="37">
        <v>0</v>
      </c>
      <c r="L133" s="37">
        <v>0.24074074074074073</v>
      </c>
      <c r="M133" s="37">
        <v>0.46296296296296297</v>
      </c>
      <c r="N133" s="37">
        <v>0.25925925925925924</v>
      </c>
      <c r="O133" s="77">
        <v>3.9074074074074074</v>
      </c>
      <c r="R133" s="59"/>
      <c r="S133" s="32"/>
    </row>
    <row r="134" spans="2:19" ht="17.25" customHeight="1">
      <c r="B134" s="30">
        <v>2</v>
      </c>
      <c r="C134" s="115" t="s">
        <v>163</v>
      </c>
      <c r="D134" s="115"/>
      <c r="E134" s="115"/>
      <c r="F134" s="115"/>
      <c r="G134" s="115"/>
      <c r="H134" s="115"/>
      <c r="I134" s="115"/>
      <c r="J134" s="37">
        <v>0</v>
      </c>
      <c r="K134" s="37">
        <v>0</v>
      </c>
      <c r="L134" s="37">
        <v>7.407407407407407E-2</v>
      </c>
      <c r="M134" s="37">
        <v>0.53703703703703709</v>
      </c>
      <c r="N134" s="37">
        <v>0.3888888888888889</v>
      </c>
      <c r="O134" s="77">
        <v>4.3148148148148149</v>
      </c>
      <c r="R134" s="59"/>
      <c r="S134" s="32"/>
    </row>
    <row r="135" spans="2:19" ht="17.25" customHeight="1">
      <c r="B135" s="30">
        <v>3</v>
      </c>
      <c r="C135" s="115" t="s">
        <v>164</v>
      </c>
      <c r="D135" s="115"/>
      <c r="E135" s="115"/>
      <c r="F135" s="115"/>
      <c r="G135" s="115"/>
      <c r="H135" s="115"/>
      <c r="I135" s="115"/>
      <c r="J135" s="37">
        <v>3.7037037037037035E-2</v>
      </c>
      <c r="K135" s="37">
        <v>3.7037037037037035E-2</v>
      </c>
      <c r="L135" s="37">
        <v>0.18518518518518517</v>
      </c>
      <c r="M135" s="37">
        <v>0.51851851851851849</v>
      </c>
      <c r="N135" s="37">
        <v>0.22222222222222221</v>
      </c>
      <c r="O135" s="77">
        <v>3.8518518518518516</v>
      </c>
      <c r="R135" s="59"/>
      <c r="S135" s="32"/>
    </row>
    <row r="136" spans="2:19" ht="17.25" customHeight="1">
      <c r="B136" s="30">
        <v>4</v>
      </c>
      <c r="C136" s="115" t="s">
        <v>165</v>
      </c>
      <c r="D136" s="115"/>
      <c r="E136" s="115"/>
      <c r="F136" s="115"/>
      <c r="G136" s="115"/>
      <c r="H136" s="115"/>
      <c r="I136" s="115"/>
      <c r="J136" s="37">
        <v>0</v>
      </c>
      <c r="K136" s="37">
        <v>1.8518518518518517E-2</v>
      </c>
      <c r="L136" s="37">
        <v>9.2592592592592587E-2</v>
      </c>
      <c r="M136" s="37">
        <v>0.48148148148148145</v>
      </c>
      <c r="N136" s="37">
        <v>0.40740740740740738</v>
      </c>
      <c r="O136" s="77">
        <v>4.2777777777777777</v>
      </c>
      <c r="R136" s="59"/>
      <c r="S136" s="32"/>
    </row>
    <row r="137" spans="2:19" ht="17.25" customHeight="1">
      <c r="B137" s="30">
        <v>5</v>
      </c>
      <c r="C137" s="115" t="s">
        <v>166</v>
      </c>
      <c r="D137" s="115"/>
      <c r="E137" s="115"/>
      <c r="F137" s="115"/>
      <c r="G137" s="115"/>
      <c r="H137" s="115"/>
      <c r="I137" s="115"/>
      <c r="J137" s="37">
        <v>3.7037037037037035E-2</v>
      </c>
      <c r="K137" s="37">
        <v>0</v>
      </c>
      <c r="L137" s="37">
        <v>0.12962962962962962</v>
      </c>
      <c r="M137" s="37">
        <v>0.44444444444444442</v>
      </c>
      <c r="N137" s="37">
        <v>0.3888888888888889</v>
      </c>
      <c r="O137" s="77">
        <v>4.1481481481481479</v>
      </c>
      <c r="R137" s="59"/>
      <c r="S137" s="32"/>
    </row>
    <row r="138" spans="2:19" ht="17.25" customHeight="1">
      <c r="B138" s="30">
        <v>6</v>
      </c>
      <c r="C138" s="115" t="s">
        <v>167</v>
      </c>
      <c r="D138" s="115"/>
      <c r="E138" s="115"/>
      <c r="F138" s="115"/>
      <c r="G138" s="115"/>
      <c r="H138" s="115"/>
      <c r="I138" s="115"/>
      <c r="J138" s="37">
        <v>0</v>
      </c>
      <c r="K138" s="37">
        <v>1.8518518518518517E-2</v>
      </c>
      <c r="L138" s="37">
        <v>3.7037037037037035E-2</v>
      </c>
      <c r="M138" s="37">
        <v>0.33333333333333331</v>
      </c>
      <c r="N138" s="37">
        <v>0.61111111111111116</v>
      </c>
      <c r="O138" s="77">
        <v>4.5370370370370372</v>
      </c>
      <c r="R138" s="59"/>
      <c r="S138" s="32"/>
    </row>
    <row r="139" spans="2:19" ht="17.25" customHeight="1">
      <c r="B139" s="30">
        <v>7</v>
      </c>
      <c r="C139" s="115" t="s">
        <v>168</v>
      </c>
      <c r="D139" s="115"/>
      <c r="E139" s="115"/>
      <c r="F139" s="115"/>
      <c r="G139" s="115"/>
      <c r="H139" s="115"/>
      <c r="I139" s="115"/>
      <c r="J139" s="37">
        <v>0</v>
      </c>
      <c r="K139" s="37">
        <v>0</v>
      </c>
      <c r="L139" s="37">
        <v>5.5555555555555552E-2</v>
      </c>
      <c r="M139" s="37">
        <v>0.46296296296296297</v>
      </c>
      <c r="N139" s="37">
        <v>0.48148148148148145</v>
      </c>
      <c r="O139" s="77">
        <v>4.4259259259259256</v>
      </c>
      <c r="R139" s="59"/>
      <c r="S139" s="32"/>
    </row>
    <row r="140" spans="2:19" ht="17.25" customHeight="1">
      <c r="B140" s="30">
        <v>8</v>
      </c>
      <c r="C140" s="115" t="s">
        <v>169</v>
      </c>
      <c r="D140" s="115"/>
      <c r="E140" s="115"/>
      <c r="F140" s="115"/>
      <c r="G140" s="115"/>
      <c r="H140" s="115"/>
      <c r="I140" s="115"/>
      <c r="J140" s="37">
        <v>0</v>
      </c>
      <c r="K140" s="37">
        <v>7.407407407407407E-2</v>
      </c>
      <c r="L140" s="37">
        <v>9.2592592592592587E-2</v>
      </c>
      <c r="M140" s="37">
        <v>0.44444444444444442</v>
      </c>
      <c r="N140" s="37">
        <v>0.3888888888888889</v>
      </c>
      <c r="O140" s="77">
        <v>4.1481481481481479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3" t="s">
        <v>80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1" t="s">
        <v>170</v>
      </c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4" t="s">
        <v>171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141</v>
      </c>
      <c r="D155" s="35">
        <v>124</v>
      </c>
      <c r="E155" s="35">
        <v>18</v>
      </c>
      <c r="F155" s="35">
        <v>142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172</v>
      </c>
      <c r="D156" s="35">
        <v>96</v>
      </c>
      <c r="E156" s="35">
        <v>17</v>
      </c>
      <c r="F156" s="35">
        <v>113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143</v>
      </c>
      <c r="D157" s="35">
        <v>27</v>
      </c>
      <c r="E157" s="35">
        <v>1</v>
      </c>
      <c r="F157" s="35">
        <v>28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173</v>
      </c>
      <c r="D158" s="35">
        <v>6</v>
      </c>
      <c r="E158" s="35">
        <v>0</v>
      </c>
      <c r="F158" s="35">
        <v>6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174</v>
      </c>
      <c r="D159" s="35">
        <v>6</v>
      </c>
      <c r="E159" s="35">
        <v>0</v>
      </c>
      <c r="F159" s="35">
        <v>6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175</v>
      </c>
      <c r="D160" s="35">
        <v>202</v>
      </c>
      <c r="E160" s="35">
        <v>16</v>
      </c>
      <c r="F160" s="35">
        <v>218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4" t="s">
        <v>176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141</v>
      </c>
      <c r="D163" s="37">
        <v>0.26552462526766596</v>
      </c>
      <c r="E163" s="37">
        <v>0.34615384615384615</v>
      </c>
      <c r="F163" s="37">
        <v>0.27360308285163776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172</v>
      </c>
      <c r="D164" s="37">
        <v>0.20556745182012848</v>
      </c>
      <c r="E164" s="37">
        <v>0.32692307692307693</v>
      </c>
      <c r="F164" s="37">
        <v>0.21772639691714837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143</v>
      </c>
      <c r="D165" s="37">
        <v>5.7815845824411134E-2</v>
      </c>
      <c r="E165" s="37">
        <v>1.9230769230769232E-2</v>
      </c>
      <c r="F165" s="37">
        <v>5.3949903660886318E-2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173</v>
      </c>
      <c r="D166" s="37">
        <v>1.284796573875803E-2</v>
      </c>
      <c r="E166" s="37">
        <v>0</v>
      </c>
      <c r="F166" s="37">
        <v>1.1560693641618497E-2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174</v>
      </c>
      <c r="D167" s="37">
        <v>1.284796573875803E-2</v>
      </c>
      <c r="E167" s="37">
        <v>0</v>
      </c>
      <c r="F167" s="37">
        <v>1.1560693641618497E-2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175</v>
      </c>
      <c r="D168" s="37">
        <v>0.43254817987152033</v>
      </c>
      <c r="E168" s="37">
        <v>0.30769230769230771</v>
      </c>
      <c r="F168" s="37">
        <v>0.42003853564547206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4" t="s">
        <v>177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141</v>
      </c>
      <c r="D171" s="35">
        <v>51</v>
      </c>
      <c r="E171" s="35">
        <v>8</v>
      </c>
      <c r="F171" s="35">
        <v>59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172</v>
      </c>
      <c r="D172" s="35">
        <v>101</v>
      </c>
      <c r="E172" s="35">
        <v>7</v>
      </c>
      <c r="F172" s="35">
        <v>108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143</v>
      </c>
      <c r="D173" s="35">
        <v>85</v>
      </c>
      <c r="E173" s="35">
        <v>16</v>
      </c>
      <c r="F173" s="35">
        <v>101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173</v>
      </c>
      <c r="D174" s="35">
        <v>58</v>
      </c>
      <c r="E174" s="35">
        <v>4</v>
      </c>
      <c r="F174" s="35">
        <v>62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174</v>
      </c>
      <c r="D175" s="35">
        <v>8</v>
      </c>
      <c r="E175" s="35">
        <v>1</v>
      </c>
      <c r="F175" s="35">
        <v>9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175</v>
      </c>
      <c r="D176" s="35">
        <v>164</v>
      </c>
      <c r="E176" s="35">
        <v>16</v>
      </c>
      <c r="F176" s="35">
        <v>180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4" t="s">
        <v>178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141</v>
      </c>
      <c r="D180" s="37">
        <v>0.10920770877944326</v>
      </c>
      <c r="E180" s="37">
        <v>0.15384615384615385</v>
      </c>
      <c r="F180" s="37">
        <v>0.11368015414258188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172</v>
      </c>
      <c r="D181" s="37">
        <v>0.21627408993576017</v>
      </c>
      <c r="E181" s="37">
        <v>0.13461538461538461</v>
      </c>
      <c r="F181" s="37">
        <v>0.20809248554913296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143</v>
      </c>
      <c r="D182" s="37">
        <v>0.18201284796573874</v>
      </c>
      <c r="E182" s="37">
        <v>0.30769230769230771</v>
      </c>
      <c r="F182" s="37">
        <v>0.19460500963391136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173</v>
      </c>
      <c r="D183" s="37">
        <v>0.12419700214132762</v>
      </c>
      <c r="E183" s="37">
        <v>7.6923076923076927E-2</v>
      </c>
      <c r="F183" s="37">
        <v>0.11946050096339114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174</v>
      </c>
      <c r="D184" s="37">
        <v>1.7130620985010708E-2</v>
      </c>
      <c r="E184" s="37">
        <v>1.9230769230769232E-2</v>
      </c>
      <c r="F184" s="37">
        <v>1.7341040462427744E-2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175</v>
      </c>
      <c r="D185" s="37">
        <v>0.35117773019271947</v>
      </c>
      <c r="E185" s="37">
        <v>0.30769230769230771</v>
      </c>
      <c r="F185" s="37">
        <v>0.34682080924855491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8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4" t="s">
        <v>179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141</v>
      </c>
      <c r="D189" s="35">
        <v>80</v>
      </c>
      <c r="E189" s="35">
        <v>13</v>
      </c>
      <c r="F189" s="35">
        <v>93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172</v>
      </c>
      <c r="D190" s="35">
        <v>75</v>
      </c>
      <c r="E190" s="35">
        <v>22</v>
      </c>
      <c r="F190" s="35">
        <v>97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143</v>
      </c>
      <c r="D191" s="35">
        <v>15</v>
      </c>
      <c r="E191" s="35">
        <v>1</v>
      </c>
      <c r="F191" s="35">
        <v>16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173</v>
      </c>
      <c r="D192" s="35">
        <v>3</v>
      </c>
      <c r="E192" s="35">
        <v>0</v>
      </c>
      <c r="F192" s="35">
        <v>3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174</v>
      </c>
      <c r="D193" s="35">
        <v>13</v>
      </c>
      <c r="E193" s="35">
        <v>0</v>
      </c>
      <c r="F193" s="35">
        <v>13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175</v>
      </c>
      <c r="D194" s="35">
        <v>275</v>
      </c>
      <c r="E194" s="35">
        <v>16</v>
      </c>
      <c r="F194" s="35">
        <v>291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4" t="s">
        <v>180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141</v>
      </c>
      <c r="D197" s="37">
        <v>0.17130620985010706</v>
      </c>
      <c r="E197" s="37">
        <v>0.25</v>
      </c>
      <c r="F197" s="37">
        <v>0.1791907514450867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172</v>
      </c>
      <c r="D198" s="37">
        <v>0.16059957173447537</v>
      </c>
      <c r="E198" s="37">
        <v>0.42307692307692307</v>
      </c>
      <c r="F198" s="37">
        <v>0.18689788053949905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143</v>
      </c>
      <c r="D199" s="37">
        <v>3.2119914346895075E-2</v>
      </c>
      <c r="E199" s="37">
        <v>1.9230769230769232E-2</v>
      </c>
      <c r="F199" s="37">
        <v>3.0828516377649325E-2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173</v>
      </c>
      <c r="D200" s="37">
        <v>6.4239828693790149E-3</v>
      </c>
      <c r="E200" s="37">
        <v>0</v>
      </c>
      <c r="F200" s="37">
        <v>5.7803468208092483E-3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174</v>
      </c>
      <c r="D201" s="37">
        <v>2.7837259100642397E-2</v>
      </c>
      <c r="E201" s="37">
        <v>0</v>
      </c>
      <c r="F201" s="37">
        <v>2.5048169556840076E-2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175</v>
      </c>
      <c r="D202" s="37">
        <v>0.58886509635974305</v>
      </c>
      <c r="E202" s="37">
        <v>0.30769230769230771</v>
      </c>
      <c r="F202" s="37">
        <v>0.56069364161849711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4" t="s">
        <v>181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141</v>
      </c>
      <c r="D205" s="35">
        <v>73</v>
      </c>
      <c r="E205" s="35">
        <v>12</v>
      </c>
      <c r="F205" s="35">
        <v>85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172</v>
      </c>
      <c r="D206" s="35">
        <v>141</v>
      </c>
      <c r="E206" s="35">
        <v>16</v>
      </c>
      <c r="F206" s="35">
        <v>157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143</v>
      </c>
      <c r="D207" s="35">
        <v>56</v>
      </c>
      <c r="E207" s="35">
        <v>3</v>
      </c>
      <c r="F207" s="35">
        <v>59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173</v>
      </c>
      <c r="D208" s="35">
        <v>27</v>
      </c>
      <c r="E208" s="35">
        <v>5</v>
      </c>
      <c r="F208" s="35">
        <v>32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174</v>
      </c>
      <c r="D209" s="35">
        <v>6</v>
      </c>
      <c r="E209" s="35">
        <v>0</v>
      </c>
      <c r="F209" s="35">
        <v>6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175</v>
      </c>
      <c r="D210" s="35">
        <v>164</v>
      </c>
      <c r="E210" s="35">
        <v>16</v>
      </c>
      <c r="F210" s="35">
        <v>180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4" t="s">
        <v>182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141</v>
      </c>
      <c r="D214" s="37">
        <v>0.15631691648822268</v>
      </c>
      <c r="E214" s="37">
        <v>0.23076923076923078</v>
      </c>
      <c r="F214" s="37">
        <v>0.16377649325626203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172</v>
      </c>
      <c r="D215" s="37">
        <v>0.30192719486081371</v>
      </c>
      <c r="E215" s="37">
        <v>0.30769230769230771</v>
      </c>
      <c r="F215" s="37">
        <v>0.30250481695568399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143</v>
      </c>
      <c r="D216" s="37">
        <v>0.11991434689507495</v>
      </c>
      <c r="E216" s="37">
        <v>5.7692307692307696E-2</v>
      </c>
      <c r="F216" s="37">
        <v>0.11368015414258188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173</v>
      </c>
      <c r="D217" s="37">
        <v>5.7815845824411134E-2</v>
      </c>
      <c r="E217" s="37">
        <v>9.6153846153846159E-2</v>
      </c>
      <c r="F217" s="37">
        <v>6.1657032755298651E-2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174</v>
      </c>
      <c r="D218" s="37">
        <v>1.284796573875803E-2</v>
      </c>
      <c r="E218" s="37">
        <v>0</v>
      </c>
      <c r="F218" s="37">
        <v>1.1560693641618497E-2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175</v>
      </c>
      <c r="D219" s="37">
        <v>0.35117773019271947</v>
      </c>
      <c r="E219" s="37">
        <v>0.30769230769230771</v>
      </c>
      <c r="F219" s="37">
        <v>0.34682080924855491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4" t="s">
        <v>183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141</v>
      </c>
      <c r="D222" s="35">
        <v>147</v>
      </c>
      <c r="E222" s="35">
        <v>17</v>
      </c>
      <c r="F222" s="35">
        <v>164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172</v>
      </c>
      <c r="D223" s="35">
        <v>129</v>
      </c>
      <c r="E223" s="35">
        <v>14</v>
      </c>
      <c r="F223" s="35">
        <v>143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143</v>
      </c>
      <c r="D224" s="35">
        <v>21</v>
      </c>
      <c r="E224" s="35">
        <v>5</v>
      </c>
      <c r="F224" s="35">
        <v>26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173</v>
      </c>
      <c r="D225" s="35">
        <v>4</v>
      </c>
      <c r="E225" s="35">
        <v>0</v>
      </c>
      <c r="F225" s="35">
        <v>4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174</v>
      </c>
      <c r="D226" s="35">
        <v>2</v>
      </c>
      <c r="E226" s="35">
        <v>0</v>
      </c>
      <c r="F226" s="35">
        <v>2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175</v>
      </c>
      <c r="D227" s="35">
        <v>164</v>
      </c>
      <c r="E227" s="35">
        <v>16</v>
      </c>
      <c r="F227" s="35">
        <v>180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4" t="s">
        <v>184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141</v>
      </c>
      <c r="D230" s="37">
        <v>0.31477516059957172</v>
      </c>
      <c r="E230" s="37">
        <v>0.32692307692307693</v>
      </c>
      <c r="F230" s="37">
        <v>0.31599229287090558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172</v>
      </c>
      <c r="D231" s="37">
        <v>0.27623126338329762</v>
      </c>
      <c r="E231" s="37">
        <v>0.26923076923076922</v>
      </c>
      <c r="F231" s="37">
        <v>0.27552986512524086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143</v>
      </c>
      <c r="D232" s="37">
        <v>4.4967880085653104E-2</v>
      </c>
      <c r="E232" s="37">
        <v>9.6153846153846159E-2</v>
      </c>
      <c r="F232" s="37">
        <v>5.0096339113680152E-2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173</v>
      </c>
      <c r="D233" s="37">
        <v>8.5653104925053538E-3</v>
      </c>
      <c r="E233" s="37">
        <v>0</v>
      </c>
      <c r="F233" s="37">
        <v>7.7071290944123313E-3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174</v>
      </c>
      <c r="D234" s="37">
        <v>4.2826552462526769E-3</v>
      </c>
      <c r="E234" s="37">
        <v>0</v>
      </c>
      <c r="F234" s="37">
        <v>3.8535645472061657E-3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175</v>
      </c>
      <c r="D235" s="37">
        <v>0.35117773019271947</v>
      </c>
      <c r="E235" s="37">
        <v>0.30769230769230771</v>
      </c>
      <c r="F235" s="37">
        <v>0.34682080924855491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8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4" t="s">
        <v>185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141</v>
      </c>
      <c r="D238" s="35">
        <v>105</v>
      </c>
      <c r="E238" s="35">
        <v>9</v>
      </c>
      <c r="F238" s="35">
        <v>114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172</v>
      </c>
      <c r="D239" s="35">
        <v>125</v>
      </c>
      <c r="E239" s="35">
        <v>18</v>
      </c>
      <c r="F239" s="35">
        <v>143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143</v>
      </c>
      <c r="D240" s="35">
        <v>48</v>
      </c>
      <c r="E240" s="35">
        <v>6</v>
      </c>
      <c r="F240" s="35">
        <v>54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173</v>
      </c>
      <c r="D241" s="35">
        <v>18</v>
      </c>
      <c r="E241" s="35">
        <v>3</v>
      </c>
      <c r="F241" s="35">
        <v>21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174</v>
      </c>
      <c r="D242" s="35">
        <v>7</v>
      </c>
      <c r="E242" s="35">
        <v>0</v>
      </c>
      <c r="F242" s="35">
        <v>7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175</v>
      </c>
      <c r="D243" s="35">
        <v>164</v>
      </c>
      <c r="E243" s="35">
        <v>16</v>
      </c>
      <c r="F243" s="35">
        <v>180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4" t="s">
        <v>186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141</v>
      </c>
      <c r="D246" s="37">
        <v>0.22483940042826553</v>
      </c>
      <c r="E246" s="37">
        <v>0.17307692307692307</v>
      </c>
      <c r="F246" s="37">
        <v>0.21965317919075145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172</v>
      </c>
      <c r="D247" s="37">
        <v>0.26766595289079231</v>
      </c>
      <c r="E247" s="37">
        <v>0.34615384615384615</v>
      </c>
      <c r="F247" s="37">
        <v>0.27552986512524086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143</v>
      </c>
      <c r="D248" s="37">
        <v>0.10278372591006424</v>
      </c>
      <c r="E248" s="37">
        <v>0.11538461538461539</v>
      </c>
      <c r="F248" s="37">
        <v>0.10404624277456648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173</v>
      </c>
      <c r="D249" s="37">
        <v>3.8543897216274089E-2</v>
      </c>
      <c r="E249" s="37">
        <v>5.7692307692307696E-2</v>
      </c>
      <c r="F249" s="37">
        <v>4.046242774566474E-2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174</v>
      </c>
      <c r="D250" s="37">
        <v>1.4989293361884369E-2</v>
      </c>
      <c r="E250" s="37">
        <v>0</v>
      </c>
      <c r="F250" s="37">
        <v>1.348747591522158E-2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175</v>
      </c>
      <c r="D251" s="37">
        <v>0.35117773019271947</v>
      </c>
      <c r="E251" s="37">
        <v>0.30769230769230771</v>
      </c>
      <c r="F251" s="37">
        <v>0.34682080924855491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8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8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8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4" t="s">
        <v>187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141</v>
      </c>
      <c r="D256" s="35">
        <v>85</v>
      </c>
      <c r="E256" s="35">
        <v>8</v>
      </c>
      <c r="F256" s="35">
        <v>93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172</v>
      </c>
      <c r="D257" s="35">
        <v>126</v>
      </c>
      <c r="E257" s="35">
        <v>14</v>
      </c>
      <c r="F257" s="35">
        <v>140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143</v>
      </c>
      <c r="D258" s="35">
        <v>49</v>
      </c>
      <c r="E258" s="35">
        <v>9</v>
      </c>
      <c r="F258" s="35">
        <v>58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173</v>
      </c>
      <c r="D259" s="35">
        <v>31</v>
      </c>
      <c r="E259" s="35">
        <v>4</v>
      </c>
      <c r="F259" s="35">
        <v>35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174</v>
      </c>
      <c r="D260" s="35">
        <v>12</v>
      </c>
      <c r="E260" s="35">
        <v>1</v>
      </c>
      <c r="F260" s="35">
        <v>13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175</v>
      </c>
      <c r="D261" s="35">
        <v>164</v>
      </c>
      <c r="E261" s="35">
        <v>16</v>
      </c>
      <c r="F261" s="35">
        <v>180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4" t="s">
        <v>188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141</v>
      </c>
      <c r="D264" s="37">
        <v>0.18201284796573874</v>
      </c>
      <c r="E264" s="37">
        <v>0.11538461538461539</v>
      </c>
      <c r="F264" s="37">
        <v>0.1791907514450867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172</v>
      </c>
      <c r="D265" s="37">
        <v>0.26980728051391861</v>
      </c>
      <c r="E265" s="37">
        <v>0.25</v>
      </c>
      <c r="F265" s="37">
        <v>0.26974951830443161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143</v>
      </c>
      <c r="D266" s="37">
        <v>0.10492505353319058</v>
      </c>
      <c r="E266" s="37">
        <v>0.21153846153846154</v>
      </c>
      <c r="F266" s="37">
        <v>0.11175337186897881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173</v>
      </c>
      <c r="D267" s="37">
        <v>6.638115631691649E-2</v>
      </c>
      <c r="E267" s="37">
        <v>7.6923076923076927E-2</v>
      </c>
      <c r="F267" s="37">
        <v>6.7437379576107903E-2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174</v>
      </c>
      <c r="D268" s="37">
        <v>2.569593147751606E-2</v>
      </c>
      <c r="E268" s="37">
        <v>3.8461538461538464E-2</v>
      </c>
      <c r="F268" s="37">
        <v>2.5048169556840076E-2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175</v>
      </c>
      <c r="D269" s="37">
        <v>0.35117773019271947</v>
      </c>
      <c r="E269" s="37">
        <v>0.30769230769230771</v>
      </c>
      <c r="F269" s="37">
        <v>0.34682080924855491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8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4" t="s">
        <v>189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141</v>
      </c>
      <c r="D272" s="35">
        <v>69</v>
      </c>
      <c r="E272" s="35">
        <v>6</v>
      </c>
      <c r="F272" s="35">
        <v>75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172</v>
      </c>
      <c r="D273" s="35">
        <v>123</v>
      </c>
      <c r="E273" s="35">
        <v>13</v>
      </c>
      <c r="F273" s="35">
        <v>136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143</v>
      </c>
      <c r="D274" s="35">
        <v>76</v>
      </c>
      <c r="E274" s="35">
        <v>11</v>
      </c>
      <c r="F274" s="35">
        <v>87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173</v>
      </c>
      <c r="D275" s="35">
        <v>26</v>
      </c>
      <c r="E275" s="35">
        <v>4</v>
      </c>
      <c r="F275" s="35">
        <v>30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174</v>
      </c>
      <c r="D276" s="35">
        <v>9</v>
      </c>
      <c r="E276" s="35">
        <v>2</v>
      </c>
      <c r="F276" s="35">
        <v>11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175</v>
      </c>
      <c r="D277" s="35">
        <v>164</v>
      </c>
      <c r="E277" s="35">
        <v>16</v>
      </c>
      <c r="F277" s="35">
        <v>180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4" t="s">
        <v>190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141</v>
      </c>
      <c r="D280" s="37">
        <v>0.14775160599571735</v>
      </c>
      <c r="E280" s="37">
        <v>0.11538461538461539</v>
      </c>
      <c r="F280" s="37">
        <v>0.14450867052023122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172</v>
      </c>
      <c r="D281" s="37">
        <v>0.2633832976445396</v>
      </c>
      <c r="E281" s="37">
        <v>0.25</v>
      </c>
      <c r="F281" s="37">
        <v>0.26204238921001927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143</v>
      </c>
      <c r="D282" s="37">
        <v>0.16274089935760172</v>
      </c>
      <c r="E282" s="37">
        <v>0.21153846153846154</v>
      </c>
      <c r="F282" s="37">
        <v>0.16763005780346821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173</v>
      </c>
      <c r="D283" s="37">
        <v>5.5674518201284794E-2</v>
      </c>
      <c r="E283" s="37">
        <v>7.6923076923076927E-2</v>
      </c>
      <c r="F283" s="37">
        <v>5.7803468208092484E-2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174</v>
      </c>
      <c r="D284" s="37">
        <v>1.9271948608137045E-2</v>
      </c>
      <c r="E284" s="37">
        <v>3.8461538461538464E-2</v>
      </c>
      <c r="F284" s="37">
        <v>2.119460500963391E-2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175</v>
      </c>
      <c r="D285" s="37">
        <v>0.35117773019271947</v>
      </c>
      <c r="E285" s="37">
        <v>0.30769230769230771</v>
      </c>
      <c r="F285" s="37">
        <v>0.34682080924855491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3" t="s">
        <v>81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9"/>
      <c r="S290" s="32"/>
    </row>
    <row r="292" spans="3:19" ht="23.25">
      <c r="C292" s="114" t="s">
        <v>191</v>
      </c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</row>
    <row r="293" spans="3:19" ht="21.75" customHeight="1"/>
    <row r="294" spans="3:19" ht="23.25">
      <c r="C294" s="94" t="s">
        <v>192</v>
      </c>
      <c r="D294" s="33" t="s">
        <v>60</v>
      </c>
    </row>
    <row r="295" spans="3:19" ht="42">
      <c r="C295" s="34" t="s">
        <v>193</v>
      </c>
      <c r="D295" s="37">
        <v>5.7692307692307696E-2</v>
      </c>
    </row>
    <row r="296" spans="3:19" ht="42">
      <c r="C296" s="34" t="s">
        <v>194</v>
      </c>
      <c r="D296" s="37">
        <v>0</v>
      </c>
    </row>
    <row r="297" spans="3:19" ht="21">
      <c r="C297" s="34" t="s">
        <v>68</v>
      </c>
      <c r="D297" s="37">
        <v>5.7692307692307696E-2</v>
      </c>
    </row>
    <row r="298" spans="3:19" ht="42">
      <c r="C298" s="34" t="s">
        <v>195</v>
      </c>
      <c r="D298" s="37">
        <v>0.17307692307692307</v>
      </c>
    </row>
    <row r="299" spans="3:19" ht="21">
      <c r="C299" s="34" t="s">
        <v>196</v>
      </c>
      <c r="D299" s="37">
        <v>0.36538461538461536</v>
      </c>
    </row>
    <row r="300" spans="3:19" ht="21">
      <c r="C300" s="34" t="s">
        <v>197</v>
      </c>
      <c r="D300" s="37">
        <v>0.55769230769230771</v>
      </c>
    </row>
    <row r="301" spans="3:19" ht="42">
      <c r="C301" s="34" t="s">
        <v>198</v>
      </c>
      <c r="D301" s="37">
        <v>0.30769230769230771</v>
      </c>
    </row>
    <row r="302" spans="3:19" ht="42">
      <c r="C302" s="34" t="s">
        <v>199</v>
      </c>
      <c r="D302" s="37">
        <v>0.42307692307692307</v>
      </c>
    </row>
    <row r="303" spans="3:19" ht="21">
      <c r="C303" s="34" t="s">
        <v>200</v>
      </c>
      <c r="D303" s="37">
        <v>0.46153846153846156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4" t="s">
        <v>201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7</v>
      </c>
      <c r="E311" s="35">
        <v>0</v>
      </c>
      <c r="F311" s="35">
        <v>7</v>
      </c>
    </row>
    <row r="312" spans="3:16" ht="21">
      <c r="C312" s="40" t="s">
        <v>17</v>
      </c>
      <c r="D312" s="35">
        <v>1</v>
      </c>
      <c r="E312" s="35">
        <v>0</v>
      </c>
      <c r="F312" s="35">
        <v>1</v>
      </c>
    </row>
    <row r="313" spans="3:16" ht="21">
      <c r="C313" s="40" t="s">
        <v>202</v>
      </c>
      <c r="D313" s="35">
        <v>0</v>
      </c>
      <c r="E313" s="35">
        <v>0</v>
      </c>
      <c r="F313" s="35">
        <v>0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0.875</v>
      </c>
      <c r="E316" s="37">
        <v>0</v>
      </c>
      <c r="F316" s="37">
        <v>0.875</v>
      </c>
    </row>
    <row r="317" spans="3:16" ht="21">
      <c r="C317" s="40" t="s">
        <v>17</v>
      </c>
      <c r="D317" s="37">
        <v>0.125</v>
      </c>
      <c r="E317" s="37">
        <v>0</v>
      </c>
      <c r="F317" s="37">
        <v>0.125</v>
      </c>
    </row>
    <row r="318" spans="3:16" ht="24" customHeight="1">
      <c r="C318" s="40" t="s">
        <v>202</v>
      </c>
      <c r="D318" s="37">
        <v>0</v>
      </c>
      <c r="E318" s="37">
        <v>0</v>
      </c>
      <c r="F318" s="37">
        <v>0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4" t="s">
        <v>203</v>
      </c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6</v>
      </c>
      <c r="E325" s="35">
        <v>0</v>
      </c>
      <c r="F325" s="35">
        <v>6</v>
      </c>
    </row>
    <row r="326" spans="3:16" ht="21">
      <c r="C326" s="34" t="s">
        <v>83</v>
      </c>
      <c r="D326" s="35">
        <v>3</v>
      </c>
      <c r="E326" s="35">
        <v>0</v>
      </c>
      <c r="F326" s="35">
        <v>3</v>
      </c>
    </row>
    <row r="327" spans="3:16" ht="21">
      <c r="C327" s="50" t="s">
        <v>84</v>
      </c>
      <c r="D327" s="79">
        <v>1</v>
      </c>
      <c r="E327" s="79">
        <v>0</v>
      </c>
      <c r="F327" s="79">
        <v>1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0.8571428571428571</v>
      </c>
      <c r="E331" s="37">
        <v>0</v>
      </c>
      <c r="F331" s="37">
        <v>0.8571428571428571</v>
      </c>
    </row>
    <row r="332" spans="3:16" ht="21">
      <c r="C332" s="34" t="s">
        <v>83</v>
      </c>
      <c r="D332" s="37">
        <v>0.42857142857142855</v>
      </c>
      <c r="E332" s="37">
        <v>0</v>
      </c>
      <c r="F332" s="37">
        <v>0.42857142857142855</v>
      </c>
    </row>
    <row r="333" spans="3:16" ht="21">
      <c r="C333" s="50" t="s">
        <v>84</v>
      </c>
      <c r="D333" s="80">
        <v>0.14285714285714285</v>
      </c>
      <c r="E333" s="37">
        <v>0</v>
      </c>
      <c r="F333" s="80">
        <v>0.14285714285714285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4" t="s">
        <v>204</v>
      </c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81">
        <v>343</v>
      </c>
    </row>
    <row r="344" spans="3:16" ht="21">
      <c r="C344" s="40" t="s">
        <v>17</v>
      </c>
      <c r="D344" s="81">
        <v>16</v>
      </c>
    </row>
    <row r="345" spans="3:16" ht="21">
      <c r="C345" s="40" t="s">
        <v>175</v>
      </c>
      <c r="D345" s="81">
        <v>108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0.73447537473233404</v>
      </c>
    </row>
    <row r="349" spans="3:16" ht="21">
      <c r="C349" s="40" t="s">
        <v>17</v>
      </c>
      <c r="D349" s="37">
        <v>3.4261241970021415E-2</v>
      </c>
    </row>
    <row r="350" spans="3:16" ht="21">
      <c r="C350" s="40" t="s">
        <v>175</v>
      </c>
      <c r="D350" s="37">
        <v>0.23126338329764454</v>
      </c>
    </row>
    <row r="351" spans="3:16" ht="54" customHeight="1"/>
    <row r="352" spans="3:16" ht="23.25">
      <c r="C352" s="114" t="s">
        <v>205</v>
      </c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81">
        <v>95</v>
      </c>
    </row>
    <row r="356" spans="3:4" ht="23.25" customHeight="1">
      <c r="C356" s="34" t="s">
        <v>83</v>
      </c>
      <c r="D356" s="81">
        <v>136</v>
      </c>
    </row>
    <row r="357" spans="3:4" ht="23.25" customHeight="1">
      <c r="C357" s="34" t="s">
        <v>206</v>
      </c>
      <c r="D357" s="81">
        <v>8</v>
      </c>
    </row>
    <row r="358" spans="3:4" ht="23.25" customHeight="1">
      <c r="C358" s="34" t="s">
        <v>207</v>
      </c>
      <c r="D358" s="81">
        <v>1</v>
      </c>
    </row>
    <row r="359" spans="3:4" ht="23.25" customHeight="1">
      <c r="C359" s="34" t="s">
        <v>208</v>
      </c>
      <c r="D359" s="81">
        <v>0</v>
      </c>
    </row>
    <row r="360" spans="3:4" ht="23.25" customHeight="1">
      <c r="C360" s="34" t="s">
        <v>84</v>
      </c>
      <c r="D360" s="81">
        <v>11</v>
      </c>
    </row>
    <row r="361" spans="3:4" ht="23.25" customHeight="1">
      <c r="C361" s="34" t="s">
        <v>209</v>
      </c>
      <c r="D361" s="81">
        <v>7</v>
      </c>
    </row>
    <row r="362" spans="3:4" ht="23.25" customHeight="1">
      <c r="C362" s="34" t="s">
        <v>210</v>
      </c>
      <c r="D362" s="81">
        <v>51</v>
      </c>
    </row>
    <row r="363" spans="3:4" ht="23.25" customHeight="1">
      <c r="C363" s="34" t="s">
        <v>175</v>
      </c>
      <c r="D363" s="81">
        <v>19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0.27696793002915454</v>
      </c>
    </row>
    <row r="367" spans="3:4" ht="21">
      <c r="C367" s="34" t="s">
        <v>83</v>
      </c>
      <c r="D367" s="37">
        <v>0.39650145772594753</v>
      </c>
    </row>
    <row r="368" spans="3:4" ht="21">
      <c r="C368" s="34" t="s">
        <v>206</v>
      </c>
      <c r="D368" s="37">
        <v>2.3323615160349854E-2</v>
      </c>
    </row>
    <row r="369" spans="3:16" ht="21">
      <c r="C369" s="34" t="s">
        <v>207</v>
      </c>
      <c r="D369" s="37">
        <v>2.9154518950437317E-3</v>
      </c>
    </row>
    <row r="370" spans="3:16" ht="21">
      <c r="C370" s="34" t="s">
        <v>208</v>
      </c>
      <c r="D370" s="37">
        <v>0</v>
      </c>
    </row>
    <row r="371" spans="3:16" ht="21">
      <c r="C371" s="34" t="s">
        <v>84</v>
      </c>
      <c r="D371" s="37">
        <v>3.2069970845481049E-2</v>
      </c>
    </row>
    <row r="372" spans="3:16" ht="21">
      <c r="C372" s="34" t="s">
        <v>209</v>
      </c>
      <c r="D372" s="37">
        <v>2.0408163265306121E-2</v>
      </c>
    </row>
    <row r="373" spans="3:16" ht="21">
      <c r="C373" s="34" t="s">
        <v>210</v>
      </c>
      <c r="D373" s="37">
        <v>0.14868804664723032</v>
      </c>
    </row>
    <row r="374" spans="3:16" ht="21">
      <c r="C374" s="34" t="s">
        <v>175</v>
      </c>
      <c r="D374" s="37">
        <v>5.5393586005830907E-2</v>
      </c>
    </row>
    <row r="375" spans="3:16" ht="50.25" customHeight="1"/>
    <row r="376" spans="3:16" ht="23.25">
      <c r="C376" s="114" t="s">
        <v>211</v>
      </c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212</v>
      </c>
      <c r="D379" s="37">
        <v>0.5</v>
      </c>
      <c r="E379" s="37">
        <v>0</v>
      </c>
    </row>
    <row r="380" spans="3:16" ht="21">
      <c r="C380" s="34" t="s">
        <v>213</v>
      </c>
      <c r="D380" s="37">
        <v>0.375</v>
      </c>
      <c r="E380" s="37">
        <v>0</v>
      </c>
    </row>
    <row r="381" spans="3:16" ht="21">
      <c r="C381" s="34" t="s">
        <v>214</v>
      </c>
      <c r="D381" s="37">
        <v>0.375</v>
      </c>
      <c r="E381" s="37">
        <v>0</v>
      </c>
    </row>
    <row r="382" spans="3:16" ht="21">
      <c r="C382" s="34" t="s">
        <v>215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0" t="s">
        <v>216</v>
      </c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6.4239828693790149E-3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6.4239828693790149E-3</v>
      </c>
      <c r="E390" s="37">
        <v>5.7692307692307696E-2</v>
      </c>
      <c r="F390" s="37">
        <v>0</v>
      </c>
      <c r="G390" s="37">
        <v>0</v>
      </c>
    </row>
    <row r="391" spans="3:16" ht="63">
      <c r="C391" s="34" t="s">
        <v>87</v>
      </c>
      <c r="D391" s="37">
        <v>4.9250535331905779E-2</v>
      </c>
      <c r="E391" s="37">
        <v>1.9230769230769232E-2</v>
      </c>
      <c r="F391" s="37">
        <v>0</v>
      </c>
      <c r="G391" s="37">
        <v>0</v>
      </c>
    </row>
    <row r="392" spans="3:16" ht="21">
      <c r="C392" s="34" t="s">
        <v>217</v>
      </c>
      <c r="D392" s="37">
        <v>6.4239828693790149E-3</v>
      </c>
      <c r="E392" s="37">
        <v>0</v>
      </c>
      <c r="F392" s="37">
        <v>0.125</v>
      </c>
      <c r="G392" s="37">
        <v>0</v>
      </c>
    </row>
    <row r="393" spans="3:16" ht="21">
      <c r="C393" s="34" t="s">
        <v>218</v>
      </c>
      <c r="D393" s="37">
        <v>4.2826552462526769E-3</v>
      </c>
      <c r="E393" s="37">
        <v>1.9230769230769232E-2</v>
      </c>
      <c r="F393" s="37">
        <v>0</v>
      </c>
      <c r="G393" s="37">
        <v>0</v>
      </c>
    </row>
    <row r="394" spans="3:16" ht="21">
      <c r="C394" s="34" t="s">
        <v>219</v>
      </c>
      <c r="D394" s="37">
        <v>4.2826552462526769E-3</v>
      </c>
      <c r="E394" s="37">
        <v>1.9230769230769232E-2</v>
      </c>
      <c r="F394" s="37">
        <v>0</v>
      </c>
      <c r="G394" s="37">
        <v>0</v>
      </c>
    </row>
    <row r="395" spans="3:16" ht="21">
      <c r="C395" s="34" t="s">
        <v>88</v>
      </c>
      <c r="D395" s="37">
        <v>6.4239828693790149E-3</v>
      </c>
      <c r="E395" s="37">
        <v>0</v>
      </c>
      <c r="F395" s="37">
        <v>0.125</v>
      </c>
      <c r="G395" s="37">
        <v>0</v>
      </c>
    </row>
    <row r="396" spans="3:16" ht="21">
      <c r="C396" s="34" t="s">
        <v>89</v>
      </c>
      <c r="D396" s="37">
        <v>0.29122055674518199</v>
      </c>
      <c r="E396" s="37">
        <v>0.71153846153846156</v>
      </c>
      <c r="F396" s="37">
        <v>0.125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90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0" t="s">
        <v>220</v>
      </c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8</v>
      </c>
      <c r="E420" s="35">
        <v>1</v>
      </c>
      <c r="F420" s="35">
        <v>0</v>
      </c>
      <c r="G420" s="54"/>
    </row>
    <row r="421" spans="3:16" ht="21">
      <c r="C421" s="40" t="s">
        <v>17</v>
      </c>
      <c r="D421" s="35">
        <v>40</v>
      </c>
      <c r="E421" s="35">
        <v>7</v>
      </c>
      <c r="F421" s="35">
        <v>0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0.16666666666666666</v>
      </c>
      <c r="E424" s="37">
        <v>0.125</v>
      </c>
      <c r="F424" s="37">
        <v>0</v>
      </c>
    </row>
    <row r="425" spans="3:16" ht="21">
      <c r="C425" s="40" t="s">
        <v>17</v>
      </c>
      <c r="D425" s="37">
        <v>0.83333333333333337</v>
      </c>
      <c r="E425" s="37">
        <v>0.875</v>
      </c>
      <c r="F425" s="37">
        <v>0</v>
      </c>
    </row>
    <row r="426" spans="3:16" ht="88.5" customHeight="1"/>
    <row r="427" spans="3:16" ht="23.25">
      <c r="C427" s="113" t="s">
        <v>91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0" t="s">
        <v>92</v>
      </c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221</v>
      </c>
      <c r="D432" s="35">
        <v>10</v>
      </c>
      <c r="E432" s="35">
        <v>1</v>
      </c>
      <c r="F432" s="35">
        <v>0</v>
      </c>
      <c r="G432" s="35">
        <v>11</v>
      </c>
    </row>
    <row r="433" spans="3:7" ht="21.75" customHeight="1">
      <c r="C433" s="34" t="s">
        <v>93</v>
      </c>
      <c r="D433" s="35">
        <v>22</v>
      </c>
      <c r="E433" s="35">
        <v>3</v>
      </c>
      <c r="F433" s="35">
        <v>0</v>
      </c>
      <c r="G433" s="35">
        <v>25</v>
      </c>
    </row>
    <row r="434" spans="3:7" ht="21.75" customHeight="1">
      <c r="C434" s="34" t="s">
        <v>222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0</v>
      </c>
      <c r="E435" s="35">
        <v>0</v>
      </c>
      <c r="F435" s="35">
        <v>0</v>
      </c>
      <c r="G435" s="35">
        <v>0</v>
      </c>
    </row>
    <row r="436" spans="3:7" ht="21.75" customHeight="1">
      <c r="C436" s="34" t="s">
        <v>95</v>
      </c>
      <c r="D436" s="35">
        <v>15</v>
      </c>
      <c r="E436" s="35">
        <v>3</v>
      </c>
      <c r="F436" s="35">
        <v>0</v>
      </c>
      <c r="G436" s="35">
        <v>18</v>
      </c>
    </row>
    <row r="437" spans="3:7" ht="38.25" customHeight="1">
      <c r="C437" s="34" t="s">
        <v>223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175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0.28846153846153844</v>
      </c>
      <c r="E445" s="37">
        <v>0.375</v>
      </c>
      <c r="F445" s="37">
        <v>0</v>
      </c>
      <c r="G445" s="37">
        <v>0.3</v>
      </c>
    </row>
    <row r="446" spans="3:7" ht="21">
      <c r="C446" s="34" t="s">
        <v>221</v>
      </c>
      <c r="D446" s="37">
        <v>0.19230769230769232</v>
      </c>
      <c r="E446" s="37">
        <v>0.125</v>
      </c>
      <c r="F446" s="37">
        <v>0</v>
      </c>
      <c r="G446" s="37">
        <v>0.18333333333333332</v>
      </c>
    </row>
    <row r="447" spans="3:7" ht="21">
      <c r="C447" s="34" t="s">
        <v>93</v>
      </c>
      <c r="D447" s="37">
        <v>0.42307692307692307</v>
      </c>
      <c r="E447" s="37">
        <v>0.375</v>
      </c>
      <c r="F447" s="37">
        <v>0</v>
      </c>
      <c r="G447" s="37">
        <v>0.41666666666666669</v>
      </c>
    </row>
    <row r="448" spans="3:7" ht="21">
      <c r="C448" s="34" t="s">
        <v>94</v>
      </c>
      <c r="D448" s="37">
        <v>0</v>
      </c>
      <c r="E448" s="37">
        <v>0</v>
      </c>
      <c r="F448" s="37">
        <v>0</v>
      </c>
      <c r="G448" s="37">
        <v>0</v>
      </c>
    </row>
    <row r="449" spans="3:16" ht="21">
      <c r="C449" s="34" t="s">
        <v>222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223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0" t="s">
        <v>224</v>
      </c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225</v>
      </c>
      <c r="D459" s="35">
        <v>5</v>
      </c>
      <c r="E459" s="35">
        <v>0</v>
      </c>
      <c r="F459" s="35">
        <v>0</v>
      </c>
      <c r="G459" s="35">
        <v>0</v>
      </c>
      <c r="H459" s="35">
        <v>5</v>
      </c>
    </row>
    <row r="460" spans="3:16" ht="21">
      <c r="C460" s="34" t="s">
        <v>226</v>
      </c>
      <c r="D460" s="35">
        <v>21</v>
      </c>
      <c r="E460" s="35">
        <v>0</v>
      </c>
      <c r="F460" s="35">
        <v>1</v>
      </c>
      <c r="G460" s="35">
        <v>0</v>
      </c>
      <c r="H460" s="35">
        <v>22</v>
      </c>
    </row>
    <row r="461" spans="3:16" ht="42">
      <c r="C461" s="34" t="s">
        <v>227</v>
      </c>
      <c r="D461" s="35">
        <v>20</v>
      </c>
      <c r="E461" s="35">
        <v>1</v>
      </c>
      <c r="F461" s="35">
        <v>0</v>
      </c>
      <c r="G461" s="35">
        <v>0</v>
      </c>
      <c r="H461" s="35">
        <v>21</v>
      </c>
    </row>
    <row r="462" spans="3:16" ht="21">
      <c r="C462" s="34" t="s">
        <v>17</v>
      </c>
      <c r="D462" s="35">
        <v>168</v>
      </c>
      <c r="E462" s="35">
        <v>21</v>
      </c>
      <c r="F462" s="35">
        <v>2</v>
      </c>
      <c r="G462" s="35">
        <v>0</v>
      </c>
      <c r="H462" s="35">
        <v>191</v>
      </c>
    </row>
    <row r="463" spans="3:16" ht="21">
      <c r="C463" s="34" t="s">
        <v>175</v>
      </c>
      <c r="D463" s="35">
        <v>170</v>
      </c>
      <c r="E463" s="35">
        <v>24</v>
      </c>
      <c r="F463" s="35">
        <v>5</v>
      </c>
      <c r="G463" s="35">
        <v>0</v>
      </c>
      <c r="H463" s="35">
        <v>199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225</v>
      </c>
      <c r="D466" s="82">
        <v>1.2165450121654502E-2</v>
      </c>
      <c r="E466" s="82">
        <v>0</v>
      </c>
      <c r="F466" s="82">
        <v>0</v>
      </c>
      <c r="G466" s="82">
        <v>0</v>
      </c>
      <c r="H466" s="82">
        <v>1.0660980810234541E-2</v>
      </c>
    </row>
    <row r="467" spans="3:16" ht="21">
      <c r="C467" s="34" t="s">
        <v>226</v>
      </c>
      <c r="D467" s="82">
        <v>5.1094890510948905E-2</v>
      </c>
      <c r="E467" s="82">
        <v>0</v>
      </c>
      <c r="F467" s="82">
        <v>0.125</v>
      </c>
      <c r="G467" s="82">
        <v>0</v>
      </c>
      <c r="H467" s="82">
        <v>4.6908315565031986E-2</v>
      </c>
    </row>
    <row r="468" spans="3:16" ht="42">
      <c r="C468" s="34" t="s">
        <v>227</v>
      </c>
      <c r="D468" s="82">
        <v>4.8661800486618008E-2</v>
      </c>
      <c r="E468" s="82">
        <v>0.02</v>
      </c>
      <c r="F468" s="82">
        <v>0</v>
      </c>
      <c r="G468" s="82">
        <v>0</v>
      </c>
      <c r="H468" s="82">
        <v>4.4776119402985072E-2</v>
      </c>
    </row>
    <row r="469" spans="3:16" ht="21">
      <c r="C469" s="34" t="s">
        <v>17</v>
      </c>
      <c r="D469" s="82">
        <v>0.40875912408759124</v>
      </c>
      <c r="E469" s="82">
        <v>0.42</v>
      </c>
      <c r="F469" s="82">
        <v>0.25</v>
      </c>
      <c r="G469" s="82">
        <v>0</v>
      </c>
      <c r="H469" s="82">
        <v>0.40724946695095948</v>
      </c>
    </row>
    <row r="470" spans="3:16" ht="44.25" customHeight="1">
      <c r="C470" s="34" t="s">
        <v>175</v>
      </c>
      <c r="D470" s="82">
        <v>0.41362530413625304</v>
      </c>
      <c r="E470" s="82">
        <v>0.48</v>
      </c>
      <c r="F470" s="82">
        <v>0.625</v>
      </c>
      <c r="G470" s="82">
        <v>0</v>
      </c>
      <c r="H470" s="82">
        <v>0.42430703624733473</v>
      </c>
    </row>
    <row r="471" spans="3:16" ht="44.25" customHeight="1"/>
    <row r="472" spans="3:16" ht="23.25">
      <c r="C472" s="110" t="s">
        <v>228</v>
      </c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229</v>
      </c>
      <c r="D475" s="35">
        <v>29</v>
      </c>
      <c r="E475" s="35">
        <v>2</v>
      </c>
      <c r="F475" s="35">
        <v>0</v>
      </c>
      <c r="G475" s="35">
        <v>0</v>
      </c>
      <c r="H475" s="35">
        <v>31</v>
      </c>
    </row>
    <row r="476" spans="3:16" ht="42">
      <c r="C476" s="34" t="s">
        <v>230</v>
      </c>
      <c r="D476" s="35">
        <v>132</v>
      </c>
      <c r="E476" s="35">
        <v>9</v>
      </c>
      <c r="F476" s="35">
        <v>1</v>
      </c>
      <c r="G476" s="35">
        <v>0</v>
      </c>
      <c r="H476" s="35">
        <v>142</v>
      </c>
    </row>
    <row r="477" spans="3:16" ht="21">
      <c r="C477" s="34" t="s">
        <v>231</v>
      </c>
      <c r="D477" s="35">
        <v>5</v>
      </c>
      <c r="E477" s="35">
        <v>2</v>
      </c>
      <c r="F477" s="35">
        <v>0</v>
      </c>
      <c r="G477" s="35">
        <v>0</v>
      </c>
      <c r="H477" s="35">
        <v>7</v>
      </c>
    </row>
    <row r="478" spans="3:16" ht="21">
      <c r="C478" s="34" t="s">
        <v>232</v>
      </c>
      <c r="D478" s="35">
        <v>3</v>
      </c>
      <c r="E478" s="35">
        <v>1</v>
      </c>
      <c r="F478" s="35">
        <v>1</v>
      </c>
      <c r="G478" s="35">
        <v>0</v>
      </c>
      <c r="H478" s="35">
        <v>5</v>
      </c>
    </row>
    <row r="479" spans="3:16" ht="42">
      <c r="C479" s="34" t="s">
        <v>233</v>
      </c>
      <c r="D479" s="35">
        <v>34</v>
      </c>
      <c r="E479" s="35">
        <v>4</v>
      </c>
      <c r="F479" s="35">
        <v>2</v>
      </c>
      <c r="G479" s="35">
        <v>0</v>
      </c>
      <c r="H479" s="35">
        <v>40</v>
      </c>
    </row>
    <row r="480" spans="3:16" ht="21">
      <c r="C480" s="34" t="s">
        <v>175</v>
      </c>
      <c r="D480" s="35">
        <v>231</v>
      </c>
      <c r="E480" s="35">
        <v>31</v>
      </c>
      <c r="F480" s="35">
        <v>3</v>
      </c>
      <c r="G480" s="35">
        <v>0</v>
      </c>
      <c r="H480" s="35">
        <v>265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229</v>
      </c>
      <c r="D483" s="82">
        <v>6.2098501070663809E-2</v>
      </c>
      <c r="E483" s="82">
        <v>3.8461538461538464E-2</v>
      </c>
      <c r="F483" s="82">
        <v>0</v>
      </c>
      <c r="G483" s="82">
        <v>0</v>
      </c>
      <c r="H483" s="82">
        <v>5.8823529411764705E-2</v>
      </c>
    </row>
    <row r="484" spans="3:16" ht="42">
      <c r="C484" s="34" t="s">
        <v>230</v>
      </c>
      <c r="D484" s="82">
        <v>0.28265524625267668</v>
      </c>
      <c r="E484" s="82">
        <v>0.17307692307692307</v>
      </c>
      <c r="F484" s="82">
        <v>0.125</v>
      </c>
      <c r="G484" s="82">
        <v>0</v>
      </c>
      <c r="H484" s="82">
        <v>0.26944971537001899</v>
      </c>
    </row>
    <row r="485" spans="3:16" ht="21">
      <c r="C485" s="34" t="s">
        <v>231</v>
      </c>
      <c r="D485" s="82">
        <v>1.0706638115631691E-2</v>
      </c>
      <c r="E485" s="82">
        <v>3.8461538461538464E-2</v>
      </c>
      <c r="F485" s="82">
        <v>0</v>
      </c>
      <c r="G485" s="82">
        <v>0</v>
      </c>
      <c r="H485" s="82">
        <v>1.3282732447817837E-2</v>
      </c>
    </row>
    <row r="486" spans="3:16" ht="21">
      <c r="C486" s="34" t="s">
        <v>232</v>
      </c>
      <c r="D486" s="82">
        <v>6.4239828693790149E-3</v>
      </c>
      <c r="E486" s="82">
        <v>1.9230769230769232E-2</v>
      </c>
      <c r="F486" s="82">
        <v>0.125</v>
      </c>
      <c r="G486" s="82">
        <v>0</v>
      </c>
      <c r="H486" s="82">
        <v>9.4876660341555973E-3</v>
      </c>
    </row>
    <row r="487" spans="3:16" ht="42">
      <c r="C487" s="34" t="s">
        <v>233</v>
      </c>
      <c r="D487" s="82">
        <v>7.2805139186295498E-2</v>
      </c>
      <c r="E487" s="82">
        <v>7.6923076923076927E-2</v>
      </c>
      <c r="F487" s="82">
        <v>0.25</v>
      </c>
      <c r="G487" s="82">
        <v>0</v>
      </c>
      <c r="H487" s="82">
        <v>7.5901328273244778E-2</v>
      </c>
    </row>
    <row r="488" spans="3:16" ht="21">
      <c r="C488" s="34" t="s">
        <v>175</v>
      </c>
      <c r="D488" s="82">
        <v>0.49464668094218417</v>
      </c>
      <c r="E488" s="82">
        <v>0.59615384615384615</v>
      </c>
      <c r="F488" s="82">
        <v>0.375</v>
      </c>
      <c r="G488" s="82">
        <v>0</v>
      </c>
      <c r="H488" s="82">
        <v>0.50284629981024664</v>
      </c>
    </row>
    <row r="491" spans="3:16" ht="23.25">
      <c r="C491" s="110" t="s">
        <v>234</v>
      </c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9</v>
      </c>
      <c r="E494" s="35">
        <v>1</v>
      </c>
      <c r="F494" s="35">
        <v>0</v>
      </c>
      <c r="G494" s="35">
        <v>10</v>
      </c>
    </row>
    <row r="495" spans="3:16" ht="21">
      <c r="C495" s="40" t="s">
        <v>17</v>
      </c>
      <c r="D495" s="35">
        <v>2</v>
      </c>
      <c r="E495" s="35">
        <v>1</v>
      </c>
      <c r="F495" s="35">
        <v>0</v>
      </c>
      <c r="G495" s="35">
        <v>3</v>
      </c>
    </row>
    <row r="496" spans="3:16" ht="21">
      <c r="C496" s="40" t="s">
        <v>175</v>
      </c>
      <c r="D496" s="35">
        <v>39</v>
      </c>
      <c r="E496" s="35">
        <v>0</v>
      </c>
      <c r="F496" s="35">
        <v>0</v>
      </c>
      <c r="G496" s="35">
        <v>39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0.17307692307692307</v>
      </c>
      <c r="E499" s="37">
        <v>0.5</v>
      </c>
      <c r="F499" s="37">
        <v>0</v>
      </c>
      <c r="G499" s="37">
        <v>0.18518518518518517</v>
      </c>
    </row>
    <row r="500" spans="3:16" ht="21">
      <c r="C500" s="40" t="s">
        <v>17</v>
      </c>
      <c r="D500" s="37">
        <v>3.8461538461538464E-2</v>
      </c>
      <c r="E500" s="37">
        <v>0.5</v>
      </c>
      <c r="F500" s="37">
        <v>0</v>
      </c>
      <c r="G500" s="37">
        <v>5.5555555555555552E-2</v>
      </c>
    </row>
    <row r="501" spans="3:16" ht="21">
      <c r="C501" s="40" t="s">
        <v>175</v>
      </c>
      <c r="D501" s="37">
        <v>0.75</v>
      </c>
      <c r="E501" s="37">
        <v>0</v>
      </c>
      <c r="F501" s="37">
        <v>0</v>
      </c>
      <c r="G501" s="37">
        <v>0.72222222222222221</v>
      </c>
    </row>
    <row r="503" spans="3:16" ht="32.25" hidden="1" customHeight="1">
      <c r="C503" s="110" t="s">
        <v>96</v>
      </c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235</v>
      </c>
      <c r="D506" s="35">
        <v>4</v>
      </c>
      <c r="E506" s="35">
        <v>0</v>
      </c>
      <c r="F506" s="35">
        <v>0</v>
      </c>
    </row>
    <row r="507" spans="3:16" ht="42">
      <c r="C507" s="34" t="s">
        <v>236</v>
      </c>
      <c r="D507" s="35">
        <v>5</v>
      </c>
      <c r="E507" s="35">
        <v>2</v>
      </c>
      <c r="F507" s="35">
        <v>0</v>
      </c>
    </row>
    <row r="508" spans="3:16" ht="42">
      <c r="C508" s="34" t="s">
        <v>237</v>
      </c>
      <c r="D508" s="35">
        <v>2</v>
      </c>
      <c r="E508" s="35">
        <v>0</v>
      </c>
      <c r="F508" s="35">
        <v>0</v>
      </c>
    </row>
    <row r="509" spans="3:16" ht="21">
      <c r="C509" s="34" t="s">
        <v>238</v>
      </c>
      <c r="D509" s="35">
        <v>0</v>
      </c>
      <c r="E509" s="35">
        <v>0</v>
      </c>
      <c r="F509" s="35">
        <v>0</v>
      </c>
    </row>
    <row r="510" spans="3:16" ht="21">
      <c r="C510" s="34" t="s">
        <v>175</v>
      </c>
      <c r="D510" s="35">
        <v>39</v>
      </c>
      <c r="E510" s="35">
        <v>6</v>
      </c>
      <c r="F510" s="35">
        <v>0</v>
      </c>
    </row>
    <row r="511" spans="3:16" ht="20.25" customHeight="1">
      <c r="F511" s="1" t="s">
        <v>239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235</v>
      </c>
      <c r="D513" s="37">
        <v>7.6923076923076927E-2</v>
      </c>
      <c r="E513" s="37">
        <v>0</v>
      </c>
      <c r="F513" s="37">
        <v>0</v>
      </c>
    </row>
    <row r="514" spans="3:16" ht="42">
      <c r="C514" s="34" t="s">
        <v>236</v>
      </c>
      <c r="D514" s="37">
        <v>9.6153846153846159E-2</v>
      </c>
      <c r="E514" s="37">
        <v>0.25</v>
      </c>
      <c r="F514" s="37">
        <v>0</v>
      </c>
    </row>
    <row r="515" spans="3:16" ht="42">
      <c r="C515" s="34" t="s">
        <v>237</v>
      </c>
      <c r="D515" s="37">
        <v>3.8461538461538464E-2</v>
      </c>
      <c r="E515" s="37">
        <v>0</v>
      </c>
      <c r="F515" s="37">
        <v>0</v>
      </c>
    </row>
    <row r="516" spans="3:16" ht="21">
      <c r="C516" s="34" t="s">
        <v>238</v>
      </c>
      <c r="D516" s="37">
        <v>0</v>
      </c>
      <c r="E516" s="37">
        <v>0</v>
      </c>
      <c r="F516" s="37">
        <v>0</v>
      </c>
    </row>
    <row r="517" spans="3:16" ht="21">
      <c r="C517" s="34" t="s">
        <v>175</v>
      </c>
      <c r="D517" s="37">
        <v>0.75</v>
      </c>
      <c r="E517" s="37">
        <v>0.75</v>
      </c>
      <c r="F517" s="37">
        <v>0</v>
      </c>
    </row>
    <row r="518" spans="3:16" ht="45.75" customHeight="1"/>
    <row r="519" spans="3:16" ht="23.25">
      <c r="C519" s="110" t="s">
        <v>240</v>
      </c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10</v>
      </c>
      <c r="E522" s="35">
        <v>2</v>
      </c>
      <c r="F522" s="35">
        <v>0</v>
      </c>
    </row>
    <row r="523" spans="3:16" ht="21">
      <c r="C523" s="40" t="s">
        <v>17</v>
      </c>
      <c r="D523" s="35">
        <v>1</v>
      </c>
      <c r="E523" s="35">
        <v>0</v>
      </c>
      <c r="F523" s="35">
        <v>0</v>
      </c>
    </row>
    <row r="524" spans="3:16" ht="21">
      <c r="C524" s="40" t="s">
        <v>175</v>
      </c>
      <c r="D524" s="35">
        <v>41</v>
      </c>
      <c r="E524" s="35">
        <v>6</v>
      </c>
      <c r="F524" s="35">
        <v>0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0.19230769230769232</v>
      </c>
      <c r="E527" s="37">
        <v>0.25</v>
      </c>
      <c r="F527" s="37">
        <v>0</v>
      </c>
    </row>
    <row r="528" spans="3:16" ht="21">
      <c r="C528" s="40" t="s">
        <v>17</v>
      </c>
      <c r="D528" s="37">
        <v>1.9230769230769232E-2</v>
      </c>
      <c r="E528" s="37">
        <v>0</v>
      </c>
      <c r="F528" s="37">
        <v>0</v>
      </c>
    </row>
    <row r="529" spans="3:16" ht="21">
      <c r="C529" s="40" t="s">
        <v>175</v>
      </c>
      <c r="D529" s="37">
        <v>0.78846153846153844</v>
      </c>
      <c r="E529" s="37">
        <v>0.75</v>
      </c>
      <c r="F529" s="37">
        <v>0</v>
      </c>
    </row>
    <row r="530" spans="3:16" ht="56.25" customHeight="1"/>
    <row r="531" spans="3:16" ht="23.25">
      <c r="C531" s="110" t="s">
        <v>241</v>
      </c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242</v>
      </c>
      <c r="D534" s="35">
        <v>0</v>
      </c>
      <c r="E534" s="35">
        <v>0</v>
      </c>
      <c r="F534" s="35">
        <v>0</v>
      </c>
    </row>
    <row r="535" spans="3:16" ht="42">
      <c r="C535" s="40" t="s">
        <v>243</v>
      </c>
      <c r="D535" s="35">
        <v>11</v>
      </c>
      <c r="E535" s="35">
        <v>1</v>
      </c>
      <c r="F535" s="35">
        <v>0</v>
      </c>
    </row>
    <row r="536" spans="3:16" ht="42">
      <c r="C536" s="40" t="s">
        <v>244</v>
      </c>
      <c r="D536" s="35">
        <v>1</v>
      </c>
      <c r="E536" s="35">
        <v>1</v>
      </c>
      <c r="F536" s="35">
        <v>0</v>
      </c>
    </row>
    <row r="537" spans="3:16" ht="42">
      <c r="C537" s="40" t="s">
        <v>245</v>
      </c>
      <c r="D537" s="35">
        <v>1</v>
      </c>
      <c r="E537" s="35">
        <v>0</v>
      </c>
      <c r="F537" s="35">
        <v>0</v>
      </c>
    </row>
    <row r="538" spans="3:16" ht="42">
      <c r="C538" s="40" t="s">
        <v>246</v>
      </c>
      <c r="D538" s="35">
        <v>0</v>
      </c>
      <c r="E538" s="35">
        <v>0</v>
      </c>
      <c r="F538" s="35">
        <v>0</v>
      </c>
    </row>
    <row r="539" spans="3:16" ht="42">
      <c r="C539" s="40" t="s">
        <v>247</v>
      </c>
      <c r="D539" s="35">
        <v>0</v>
      </c>
      <c r="E539" s="35">
        <v>0</v>
      </c>
      <c r="F539" s="35">
        <v>0</v>
      </c>
    </row>
    <row r="540" spans="3:16" ht="21">
      <c r="C540" s="40" t="s">
        <v>248</v>
      </c>
      <c r="D540" s="35">
        <v>0</v>
      </c>
      <c r="E540" s="35">
        <v>0</v>
      </c>
      <c r="F540" s="35">
        <v>0</v>
      </c>
    </row>
    <row r="541" spans="3:16" ht="21">
      <c r="C541" s="40" t="s">
        <v>175</v>
      </c>
      <c r="D541" s="35">
        <v>39</v>
      </c>
      <c r="E541" s="35">
        <v>6</v>
      </c>
      <c r="F541" s="35">
        <v>0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242</v>
      </c>
      <c r="D544" s="37">
        <v>0</v>
      </c>
      <c r="E544" s="37">
        <v>0</v>
      </c>
      <c r="F544" s="37">
        <v>0</v>
      </c>
    </row>
    <row r="545" spans="3:16" ht="42">
      <c r="C545" s="40" t="s">
        <v>243</v>
      </c>
      <c r="D545" s="37">
        <v>0.21153846153846154</v>
      </c>
      <c r="E545" s="37">
        <v>0.125</v>
      </c>
      <c r="F545" s="37">
        <v>0</v>
      </c>
    </row>
    <row r="546" spans="3:16" ht="42">
      <c r="C546" s="40" t="s">
        <v>244</v>
      </c>
      <c r="D546" s="37">
        <v>1.9230769230769232E-2</v>
      </c>
      <c r="E546" s="37">
        <v>0.125</v>
      </c>
      <c r="F546" s="37">
        <v>0</v>
      </c>
    </row>
    <row r="547" spans="3:16" ht="42">
      <c r="C547" s="40" t="s">
        <v>245</v>
      </c>
      <c r="D547" s="37">
        <v>1.9230769230769232E-2</v>
      </c>
      <c r="E547" s="37">
        <v>0</v>
      </c>
      <c r="F547" s="37">
        <v>0</v>
      </c>
    </row>
    <row r="548" spans="3:16" ht="42">
      <c r="C548" s="40" t="s">
        <v>246</v>
      </c>
      <c r="D548" s="37">
        <v>0</v>
      </c>
      <c r="E548" s="37">
        <v>0</v>
      </c>
      <c r="F548" s="37">
        <v>0</v>
      </c>
    </row>
    <row r="549" spans="3:16" ht="42">
      <c r="C549" s="40" t="s">
        <v>247</v>
      </c>
      <c r="D549" s="37">
        <v>0</v>
      </c>
      <c r="E549" s="37">
        <v>0</v>
      </c>
      <c r="F549" s="37">
        <v>0</v>
      </c>
    </row>
    <row r="550" spans="3:16" ht="21">
      <c r="C550" s="40" t="s">
        <v>248</v>
      </c>
      <c r="D550" s="37">
        <v>0</v>
      </c>
      <c r="E550" s="37">
        <v>0</v>
      </c>
      <c r="F550" s="37">
        <v>0</v>
      </c>
    </row>
    <row r="551" spans="3:16" ht="21">
      <c r="C551" s="40" t="s">
        <v>175</v>
      </c>
      <c r="D551" s="37">
        <v>0.75</v>
      </c>
      <c r="E551" s="37">
        <v>0.75</v>
      </c>
      <c r="F551" s="37">
        <v>0</v>
      </c>
    </row>
    <row r="552" spans="3:16" ht="21">
      <c r="C552" s="78"/>
      <c r="D552" s="61"/>
      <c r="E552" s="61"/>
      <c r="F552" s="61"/>
    </row>
    <row r="553" spans="3:16" ht="23.25">
      <c r="C553" s="110" t="s">
        <v>249</v>
      </c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</row>
    <row r="554" spans="3:16" ht="21">
      <c r="C554" s="78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3" t="s">
        <v>250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3" t="s">
        <v>251</v>
      </c>
      <c r="D557" s="35">
        <v>2</v>
      </c>
      <c r="E557" s="35">
        <v>0</v>
      </c>
      <c r="F557" s="35">
        <v>0</v>
      </c>
      <c r="G557" s="35">
        <v>2</v>
      </c>
    </row>
    <row r="558" spans="3:16" ht="61.5" customHeight="1">
      <c r="C558" s="83" t="s">
        <v>252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3" t="s">
        <v>253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3" t="s">
        <v>254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3" t="s">
        <v>255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3" t="s">
        <v>256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3" t="s">
        <v>257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83" t="s">
        <v>258</v>
      </c>
      <c r="D564" s="35">
        <v>1</v>
      </c>
      <c r="E564" s="35">
        <v>0</v>
      </c>
      <c r="F564" s="35">
        <v>0</v>
      </c>
      <c r="G564" s="35">
        <v>1</v>
      </c>
    </row>
    <row r="565" spans="3:16" ht="45" customHeight="1">
      <c r="C565" s="83" t="s">
        <v>259</v>
      </c>
      <c r="D565" s="35">
        <v>2</v>
      </c>
      <c r="E565" s="35">
        <v>0</v>
      </c>
      <c r="F565" s="35">
        <v>0</v>
      </c>
      <c r="G565" s="35">
        <v>2</v>
      </c>
    </row>
    <row r="566" spans="3:16" ht="38.25" customHeight="1">
      <c r="C566" s="83" t="s">
        <v>260</v>
      </c>
      <c r="D566" s="35">
        <v>0</v>
      </c>
      <c r="E566" s="35">
        <v>1</v>
      </c>
      <c r="F566" s="35">
        <v>0</v>
      </c>
      <c r="G566" s="35">
        <v>1</v>
      </c>
    </row>
    <row r="567" spans="3:16" ht="67.5" customHeight="1">
      <c r="C567" s="83" t="s">
        <v>261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83" t="s">
        <v>262</v>
      </c>
      <c r="D568" s="35">
        <v>5</v>
      </c>
      <c r="E568" s="35">
        <v>1</v>
      </c>
      <c r="F568" s="35">
        <v>0</v>
      </c>
      <c r="G568" s="35">
        <v>6</v>
      </c>
    </row>
    <row r="569" spans="3:16" ht="23.25" customHeight="1">
      <c r="C569" s="83" t="s">
        <v>263</v>
      </c>
      <c r="D569" s="35">
        <v>0</v>
      </c>
      <c r="E569" s="35">
        <v>0</v>
      </c>
      <c r="F569" s="35">
        <v>0</v>
      </c>
      <c r="G569" s="35">
        <v>0</v>
      </c>
    </row>
    <row r="570" spans="3:16" ht="65.25" customHeight="1">
      <c r="C570" s="83" t="s">
        <v>264</v>
      </c>
      <c r="D570" s="35">
        <v>0</v>
      </c>
      <c r="E570" s="35">
        <v>0</v>
      </c>
      <c r="F570" s="35">
        <v>0</v>
      </c>
      <c r="G570" s="35">
        <v>0</v>
      </c>
    </row>
    <row r="571" spans="3:16" ht="41.25" customHeight="1">
      <c r="C571" s="83" t="s">
        <v>265</v>
      </c>
      <c r="D571" s="35">
        <v>1</v>
      </c>
      <c r="E571" s="35">
        <v>0</v>
      </c>
      <c r="F571" s="35">
        <v>0</v>
      </c>
      <c r="G571" s="35">
        <v>1</v>
      </c>
    </row>
    <row r="572" spans="3:16" ht="23.25" customHeight="1">
      <c r="C572" s="83" t="s">
        <v>266</v>
      </c>
      <c r="D572" s="35">
        <v>2</v>
      </c>
      <c r="E572" s="35">
        <v>0</v>
      </c>
      <c r="F572" s="35">
        <v>0</v>
      </c>
      <c r="G572" s="35">
        <v>2</v>
      </c>
    </row>
    <row r="573" spans="3:16" ht="23.25" customHeight="1">
      <c r="C573" s="83" t="s">
        <v>175</v>
      </c>
      <c r="D573" s="35">
        <v>39</v>
      </c>
      <c r="E573" s="35">
        <v>6</v>
      </c>
      <c r="F573" s="35">
        <v>0</v>
      </c>
      <c r="G573" s="35">
        <v>45</v>
      </c>
    </row>
    <row r="574" spans="3:16" ht="21">
      <c r="C574" s="78"/>
      <c r="D574" s="61"/>
      <c r="E574" s="61"/>
      <c r="F574" s="61"/>
    </row>
    <row r="575" spans="3:16" ht="23.25">
      <c r="C575" s="113" t="s">
        <v>267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8"/>
      <c r="D576" s="61"/>
      <c r="E576" s="61"/>
      <c r="F576" s="61"/>
    </row>
    <row r="577" spans="3:16" ht="23.25">
      <c r="C577" s="110" t="s">
        <v>268</v>
      </c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</row>
    <row r="578" spans="3:16" ht="21">
      <c r="C578" s="78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4</v>
      </c>
      <c r="E580" s="35">
        <v>1</v>
      </c>
      <c r="F580" s="35">
        <v>0</v>
      </c>
      <c r="G580" s="35">
        <v>5</v>
      </c>
    </row>
    <row r="581" spans="3:16" ht="21">
      <c r="C581" s="40" t="s">
        <v>17</v>
      </c>
      <c r="D581" s="35">
        <v>1</v>
      </c>
      <c r="E581" s="35">
        <v>1</v>
      </c>
      <c r="F581" s="35">
        <v>0</v>
      </c>
      <c r="G581" s="35">
        <v>2</v>
      </c>
    </row>
    <row r="582" spans="3:16" ht="21">
      <c r="C582" s="40" t="s">
        <v>175</v>
      </c>
      <c r="D582" s="35">
        <v>47</v>
      </c>
      <c r="E582" s="35">
        <v>6</v>
      </c>
      <c r="F582" s="35">
        <v>0</v>
      </c>
      <c r="G582" s="35">
        <v>53</v>
      </c>
    </row>
    <row r="583" spans="3:16" ht="21">
      <c r="C583" s="78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7.6923076923076927E-2</v>
      </c>
      <c r="E585" s="37">
        <v>0.125</v>
      </c>
      <c r="F585" s="37">
        <v>0</v>
      </c>
      <c r="G585" s="37">
        <v>8.3333333333333329E-2</v>
      </c>
    </row>
    <row r="586" spans="3:16" ht="21">
      <c r="C586" s="40" t="s">
        <v>17</v>
      </c>
      <c r="D586" s="37">
        <v>1.9230769230769232E-2</v>
      </c>
      <c r="E586" s="37">
        <v>0.125</v>
      </c>
      <c r="F586" s="37">
        <v>0</v>
      </c>
      <c r="G586" s="37">
        <v>3.3333333333333333E-2</v>
      </c>
    </row>
    <row r="587" spans="3:16" ht="21">
      <c r="C587" s="40" t="s">
        <v>175</v>
      </c>
      <c r="D587" s="37">
        <v>0.90384615384615385</v>
      </c>
      <c r="E587" s="37">
        <v>0.75</v>
      </c>
      <c r="F587" s="37">
        <v>0</v>
      </c>
      <c r="G587" s="37">
        <v>0.8833333333333333</v>
      </c>
    </row>
    <row r="588" spans="3:16" ht="21">
      <c r="C588" s="78"/>
      <c r="D588" s="61"/>
      <c r="E588" s="61"/>
      <c r="F588" s="61"/>
    </row>
    <row r="589" spans="3:16" ht="21">
      <c r="C589" s="78"/>
      <c r="D589" s="61"/>
      <c r="E589" s="61"/>
      <c r="F589" s="61"/>
    </row>
    <row r="590" spans="3:16" ht="21">
      <c r="C590" s="78"/>
      <c r="D590" s="61"/>
      <c r="E590" s="61"/>
      <c r="F590" s="61"/>
    </row>
    <row r="591" spans="3:16" ht="21">
      <c r="C591" s="78"/>
      <c r="D591" s="61"/>
      <c r="E591" s="61"/>
      <c r="F591" s="61"/>
    </row>
    <row r="592" spans="3:16" ht="21">
      <c r="C592" s="78"/>
      <c r="D592" s="61"/>
      <c r="E592" s="61"/>
      <c r="F592" s="61"/>
    </row>
    <row r="593" spans="3:16" ht="21">
      <c r="C593" s="78"/>
      <c r="D593" s="61"/>
      <c r="E593" s="61"/>
      <c r="F593" s="61"/>
    </row>
    <row r="594" spans="3:16" ht="23.25">
      <c r="C594" s="110" t="s">
        <v>249</v>
      </c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</row>
    <row r="595" spans="3:16" ht="21">
      <c r="C595" s="78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4" t="s">
        <v>265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4" t="s">
        <v>250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4" t="s">
        <v>256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4" t="s">
        <v>262</v>
      </c>
      <c r="D600" s="35">
        <v>2</v>
      </c>
      <c r="E600" s="35">
        <v>1</v>
      </c>
      <c r="F600" s="35">
        <v>0</v>
      </c>
      <c r="G600" s="35">
        <v>3</v>
      </c>
    </row>
    <row r="601" spans="3:16" ht="42">
      <c r="C601" s="84" t="s">
        <v>257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4" t="s">
        <v>258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4" t="s">
        <v>251</v>
      </c>
      <c r="D603" s="35">
        <v>1</v>
      </c>
      <c r="E603" s="35">
        <v>0</v>
      </c>
      <c r="F603" s="35">
        <v>0</v>
      </c>
      <c r="G603" s="35">
        <v>1</v>
      </c>
    </row>
    <row r="604" spans="3:16" ht="21">
      <c r="C604" s="84" t="s">
        <v>254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4" t="s">
        <v>259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4" t="s">
        <v>260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4" t="s">
        <v>252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4" t="s">
        <v>261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4" t="s">
        <v>266</v>
      </c>
      <c r="D609" s="35">
        <v>0</v>
      </c>
      <c r="E609" s="35">
        <v>1</v>
      </c>
      <c r="F609" s="35">
        <v>0</v>
      </c>
      <c r="G609" s="35">
        <v>1</v>
      </c>
    </row>
    <row r="610" spans="3:16" ht="21">
      <c r="C610" s="84" t="s">
        <v>263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4" t="s">
        <v>264</v>
      </c>
      <c r="D611" s="35">
        <v>2</v>
      </c>
      <c r="E611" s="35">
        <v>0</v>
      </c>
      <c r="F611" s="35">
        <v>0</v>
      </c>
      <c r="G611" s="35">
        <v>2</v>
      </c>
    </row>
    <row r="612" spans="3:16" ht="42">
      <c r="C612" s="84" t="s">
        <v>253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4" t="s">
        <v>255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8"/>
      <c r="D614" s="61"/>
      <c r="E614" s="61"/>
      <c r="F614" s="61"/>
    </row>
    <row r="616" spans="3:16" ht="23.25">
      <c r="C616" s="110" t="s">
        <v>269</v>
      </c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270</v>
      </c>
      <c r="D619" s="35">
        <v>8</v>
      </c>
      <c r="E619" s="35">
        <v>1</v>
      </c>
      <c r="F619" s="35">
        <v>0</v>
      </c>
      <c r="G619" s="35">
        <v>9</v>
      </c>
    </row>
    <row r="620" spans="3:16" ht="21">
      <c r="C620" s="34" t="s">
        <v>271</v>
      </c>
      <c r="D620" s="35">
        <v>5</v>
      </c>
      <c r="E620" s="35">
        <v>0</v>
      </c>
      <c r="F620" s="35">
        <v>0</v>
      </c>
      <c r="G620" s="35">
        <v>5</v>
      </c>
    </row>
    <row r="621" spans="3:16" ht="21">
      <c r="C621" s="34" t="s">
        <v>272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175</v>
      </c>
      <c r="D622" s="35">
        <v>38</v>
      </c>
      <c r="E622" s="35">
        <v>7</v>
      </c>
      <c r="F622" s="35">
        <v>0</v>
      </c>
      <c r="G622" s="35">
        <v>45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270</v>
      </c>
      <c r="D625" s="37">
        <v>0.15384615384615385</v>
      </c>
      <c r="E625" s="37">
        <v>0.125</v>
      </c>
      <c r="F625" s="37">
        <v>0</v>
      </c>
      <c r="G625" s="37">
        <v>0.15</v>
      </c>
    </row>
    <row r="626" spans="3:16" ht="21">
      <c r="C626" s="34" t="s">
        <v>271</v>
      </c>
      <c r="D626" s="37">
        <v>9.6153846153846159E-2</v>
      </c>
      <c r="E626" s="37">
        <v>0</v>
      </c>
      <c r="F626" s="37">
        <v>0</v>
      </c>
      <c r="G626" s="37">
        <v>8.3333333333333329E-2</v>
      </c>
    </row>
    <row r="627" spans="3:16" ht="21">
      <c r="C627" s="34" t="s">
        <v>272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175</v>
      </c>
      <c r="D628" s="37">
        <v>0.73076923076923073</v>
      </c>
      <c r="E628" s="37">
        <v>0.875</v>
      </c>
      <c r="F628" s="37">
        <v>0</v>
      </c>
      <c r="G628" s="37">
        <v>0.75</v>
      </c>
    </row>
    <row r="631" spans="3:16" ht="3.75" customHeight="1"/>
    <row r="632" spans="3:16" ht="23.25">
      <c r="C632" s="113" t="s">
        <v>97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0" t="s">
        <v>98</v>
      </c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343</v>
      </c>
      <c r="E637" s="35">
        <v>7</v>
      </c>
      <c r="F637" s="35">
        <v>3</v>
      </c>
      <c r="G637" s="35">
        <v>0</v>
      </c>
      <c r="H637" s="36">
        <v>353</v>
      </c>
    </row>
    <row r="638" spans="3:16" ht="21">
      <c r="C638" s="40" t="s">
        <v>17</v>
      </c>
      <c r="D638" s="35">
        <v>57</v>
      </c>
      <c r="E638" s="35">
        <v>3</v>
      </c>
      <c r="F638" s="35">
        <v>1</v>
      </c>
      <c r="G638" s="35">
        <v>0</v>
      </c>
      <c r="H638" s="36">
        <v>61</v>
      </c>
    </row>
    <row r="639" spans="3:16" ht="21">
      <c r="C639" s="40" t="s">
        <v>175</v>
      </c>
      <c r="D639" s="35">
        <v>66</v>
      </c>
      <c r="E639" s="35">
        <v>42</v>
      </c>
      <c r="F639" s="35">
        <v>4</v>
      </c>
      <c r="G639" s="35">
        <v>0</v>
      </c>
      <c r="H639" s="36">
        <v>112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0.73447537473233404</v>
      </c>
      <c r="E642" s="37">
        <v>0.13461538461538461</v>
      </c>
      <c r="F642" s="37">
        <v>0.375</v>
      </c>
      <c r="G642" s="37">
        <v>0</v>
      </c>
      <c r="H642" s="38">
        <v>0.66982922201138517</v>
      </c>
    </row>
    <row r="643" spans="3:8" ht="21">
      <c r="C643" s="40" t="s">
        <v>17</v>
      </c>
      <c r="D643" s="37">
        <v>0.12205567451820129</v>
      </c>
      <c r="E643" s="37">
        <v>5.7692307692307696E-2</v>
      </c>
      <c r="F643" s="37">
        <v>0.125</v>
      </c>
      <c r="G643" s="37">
        <v>0</v>
      </c>
      <c r="H643" s="38">
        <v>0.1157495256166983</v>
      </c>
    </row>
    <row r="644" spans="3:8" ht="21">
      <c r="C644" s="40" t="s">
        <v>175</v>
      </c>
      <c r="D644" s="37">
        <v>0.14132762312633834</v>
      </c>
      <c r="E644" s="37">
        <v>0.80769230769230771</v>
      </c>
      <c r="F644" s="37">
        <v>0.5</v>
      </c>
      <c r="G644" s="37">
        <v>0</v>
      </c>
      <c r="H644" s="38">
        <v>0.21252371916508539</v>
      </c>
    </row>
    <row r="658" spans="3:16" ht="23.25">
      <c r="C658" s="113" t="s">
        <v>273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5" customFormat="1" ht="52.5" customHeight="1">
      <c r="C660" s="112" t="s">
        <v>274</v>
      </c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343</v>
      </c>
    </row>
    <row r="664" spans="3:16" ht="21">
      <c r="C664" s="40" t="s">
        <v>17</v>
      </c>
      <c r="D664" s="35">
        <v>30</v>
      </c>
    </row>
    <row r="665" spans="3:16" ht="21">
      <c r="C665" s="40" t="s">
        <v>174</v>
      </c>
      <c r="D665" s="35">
        <v>38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0.83454987834549876</v>
      </c>
    </row>
    <row r="669" spans="3:16" ht="21">
      <c r="C669" s="40" t="s">
        <v>17</v>
      </c>
      <c r="D669" s="37">
        <v>7.2992700729927001E-2</v>
      </c>
    </row>
    <row r="670" spans="3:16" ht="21">
      <c r="C670" s="40" t="s">
        <v>174</v>
      </c>
      <c r="D670" s="37">
        <v>9.2457420924574207E-2</v>
      </c>
    </row>
    <row r="673" spans="3:16" ht="23.25">
      <c r="C673" s="113" t="s">
        <v>275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0" t="s">
        <v>276</v>
      </c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</row>
    <row r="677" spans="3:16" ht="23.25">
      <c r="C677" s="33" t="s">
        <v>54</v>
      </c>
      <c r="D677" s="33" t="s">
        <v>59</v>
      </c>
    </row>
    <row r="678" spans="3:16" ht="21">
      <c r="C678" s="34" t="s">
        <v>141</v>
      </c>
      <c r="D678" s="35">
        <v>119</v>
      </c>
    </row>
    <row r="679" spans="3:16" ht="21">
      <c r="C679" s="34" t="s">
        <v>172</v>
      </c>
      <c r="D679" s="35">
        <v>236</v>
      </c>
    </row>
    <row r="680" spans="3:16" ht="21">
      <c r="C680" s="34" t="s">
        <v>143</v>
      </c>
      <c r="D680" s="35">
        <v>37</v>
      </c>
    </row>
    <row r="681" spans="3:16" ht="21">
      <c r="C681" s="34" t="s">
        <v>173</v>
      </c>
      <c r="D681" s="35">
        <v>7</v>
      </c>
    </row>
    <row r="682" spans="3:16" ht="21">
      <c r="C682" s="34" t="s">
        <v>174</v>
      </c>
      <c r="D682" s="35">
        <v>12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141</v>
      </c>
      <c r="D685" s="37">
        <v>0.28953771289537711</v>
      </c>
    </row>
    <row r="686" spans="3:16" ht="21">
      <c r="C686" s="34" t="s">
        <v>172</v>
      </c>
      <c r="D686" s="37">
        <v>0.57420924574209242</v>
      </c>
    </row>
    <row r="687" spans="3:16" ht="21">
      <c r="C687" s="34" t="s">
        <v>143</v>
      </c>
      <c r="D687" s="37">
        <v>9.002433090024331E-2</v>
      </c>
    </row>
    <row r="688" spans="3:16" ht="21">
      <c r="C688" s="34" t="s">
        <v>173</v>
      </c>
      <c r="D688" s="37">
        <v>1.7031630170316302E-2</v>
      </c>
    </row>
    <row r="689" spans="3:16" ht="21">
      <c r="C689" s="34" t="s">
        <v>174</v>
      </c>
      <c r="D689" s="37">
        <v>2.9197080291970802E-2</v>
      </c>
    </row>
    <row r="691" spans="3:16" ht="23.25">
      <c r="C691" s="113" t="s">
        <v>99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2" t="s">
        <v>100</v>
      </c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3</v>
      </c>
      <c r="E696" s="35">
        <v>0</v>
      </c>
      <c r="F696" s="35">
        <v>0</v>
      </c>
      <c r="G696" s="35">
        <v>0</v>
      </c>
      <c r="H696" s="35">
        <v>3</v>
      </c>
    </row>
    <row r="697" spans="3:16" ht="21">
      <c r="C697" s="40">
        <v>2</v>
      </c>
      <c r="D697" s="35">
        <v>4</v>
      </c>
      <c r="E697" s="35">
        <v>2</v>
      </c>
      <c r="F697" s="35">
        <v>0</v>
      </c>
      <c r="G697" s="35">
        <v>0</v>
      </c>
      <c r="H697" s="35">
        <v>6</v>
      </c>
    </row>
    <row r="698" spans="3:16" ht="21">
      <c r="C698" s="40">
        <v>3</v>
      </c>
      <c r="D698" s="35">
        <v>78</v>
      </c>
      <c r="E698" s="35">
        <v>12</v>
      </c>
      <c r="F698" s="35">
        <v>2</v>
      </c>
      <c r="G698" s="35">
        <v>0</v>
      </c>
      <c r="H698" s="35">
        <v>92</v>
      </c>
    </row>
    <row r="699" spans="3:16" ht="21">
      <c r="C699" s="40">
        <v>4</v>
      </c>
      <c r="D699" s="35">
        <v>230</v>
      </c>
      <c r="E699" s="35">
        <v>25</v>
      </c>
      <c r="F699" s="35">
        <v>4</v>
      </c>
      <c r="G699" s="35">
        <v>0</v>
      </c>
      <c r="H699" s="35">
        <v>259</v>
      </c>
    </row>
    <row r="700" spans="3:16" ht="21">
      <c r="C700" s="40">
        <v>5</v>
      </c>
      <c r="D700" s="35">
        <v>96</v>
      </c>
      <c r="E700" s="35">
        <v>10</v>
      </c>
      <c r="F700" s="35">
        <v>2</v>
      </c>
      <c r="G700" s="35">
        <v>0</v>
      </c>
      <c r="H700" s="35">
        <v>108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7.2992700729927005E-3</v>
      </c>
      <c r="E703" s="37">
        <v>0</v>
      </c>
      <c r="F703" s="37">
        <v>0</v>
      </c>
      <c r="G703" s="37">
        <v>0</v>
      </c>
      <c r="H703" s="37">
        <v>6.41025641025641E-3</v>
      </c>
    </row>
    <row r="704" spans="3:16" ht="21">
      <c r="C704" s="40">
        <v>2</v>
      </c>
      <c r="D704" s="37">
        <v>9.7323600973236012E-3</v>
      </c>
      <c r="E704" s="37">
        <v>4.0816326530612242E-2</v>
      </c>
      <c r="F704" s="37">
        <v>0</v>
      </c>
      <c r="G704" s="37">
        <v>0</v>
      </c>
      <c r="H704" s="37">
        <v>1.282051282051282E-2</v>
      </c>
    </row>
    <row r="705" spans="3:8" ht="21">
      <c r="C705" s="40">
        <v>3</v>
      </c>
      <c r="D705" s="37">
        <v>0.18978102189781021</v>
      </c>
      <c r="E705" s="37">
        <v>0.24489795918367346</v>
      </c>
      <c r="F705" s="37">
        <v>0.25</v>
      </c>
      <c r="G705" s="37">
        <v>0</v>
      </c>
      <c r="H705" s="37">
        <v>0.19658119658119658</v>
      </c>
    </row>
    <row r="706" spans="3:8" ht="21">
      <c r="C706" s="40">
        <v>4</v>
      </c>
      <c r="D706" s="37">
        <v>0.55961070559610704</v>
      </c>
      <c r="E706" s="37">
        <v>0.51020408163265307</v>
      </c>
      <c r="F706" s="37">
        <v>0.5</v>
      </c>
      <c r="G706" s="37">
        <v>0</v>
      </c>
      <c r="H706" s="37">
        <v>0.55341880341880345</v>
      </c>
    </row>
    <row r="707" spans="3:8" ht="21">
      <c r="C707" s="40">
        <v>5</v>
      </c>
      <c r="D707" s="37">
        <v>0.23357664233576642</v>
      </c>
      <c r="E707" s="37">
        <v>0.20408163265306123</v>
      </c>
      <c r="F707" s="37">
        <v>0.25</v>
      </c>
      <c r="G707" s="37">
        <v>0</v>
      </c>
      <c r="H707" s="37">
        <v>0.23076923076923078</v>
      </c>
    </row>
    <row r="726" spans="3:16" ht="23.25">
      <c r="C726" s="110" t="s">
        <v>277</v>
      </c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</row>
    <row r="728" spans="3:16" ht="23.25">
      <c r="C728" s="33" t="s">
        <v>278</v>
      </c>
      <c r="D728" s="33" t="s">
        <v>59</v>
      </c>
      <c r="E728" s="33" t="s">
        <v>279</v>
      </c>
    </row>
    <row r="729" spans="3:16" ht="21">
      <c r="C729" s="34" t="s">
        <v>280</v>
      </c>
      <c r="D729" s="35">
        <v>67</v>
      </c>
      <c r="E729" s="37">
        <v>0.16301703163017031</v>
      </c>
    </row>
    <row r="730" spans="3:16" ht="21">
      <c r="C730" s="34" t="s">
        <v>281</v>
      </c>
      <c r="D730" s="35">
        <v>13</v>
      </c>
      <c r="E730" s="37">
        <v>3.1630170316301706E-2</v>
      </c>
    </row>
    <row r="731" spans="3:16" ht="42">
      <c r="C731" s="34" t="s">
        <v>282</v>
      </c>
      <c r="D731" s="35">
        <v>12</v>
      </c>
      <c r="E731" s="37">
        <v>2.9197080291970802E-2</v>
      </c>
    </row>
    <row r="732" spans="3:16" ht="63">
      <c r="C732" s="34" t="s">
        <v>283</v>
      </c>
      <c r="D732" s="35">
        <v>29</v>
      </c>
      <c r="E732" s="37">
        <v>7.0559610705596104E-2</v>
      </c>
    </row>
    <row r="733" spans="3:16" ht="84">
      <c r="C733" s="34" t="s">
        <v>284</v>
      </c>
      <c r="D733" s="35">
        <v>20</v>
      </c>
      <c r="E733" s="37">
        <v>4.8661800486618008E-2</v>
      </c>
    </row>
    <row r="734" spans="3:16" ht="21">
      <c r="C734" s="34" t="s">
        <v>285</v>
      </c>
      <c r="D734" s="35">
        <v>89</v>
      </c>
      <c r="E734" s="37">
        <v>0.21654501216545013</v>
      </c>
    </row>
    <row r="735" spans="3:16" ht="21">
      <c r="C735" s="34" t="s">
        <v>175</v>
      </c>
      <c r="D735" s="35">
        <v>80</v>
      </c>
      <c r="E735" s="37">
        <v>0.19464720194647203</v>
      </c>
    </row>
    <row r="736" spans="3:16" ht="37.5" customHeight="1"/>
    <row r="737" spans="3:16" ht="23.25">
      <c r="C737" s="110" t="s">
        <v>286</v>
      </c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141</v>
      </c>
      <c r="D740" s="85">
        <v>57</v>
      </c>
      <c r="E740" s="35">
        <v>7</v>
      </c>
      <c r="F740" s="36">
        <v>64</v>
      </c>
    </row>
    <row r="741" spans="3:16" ht="18.75" customHeight="1">
      <c r="C741" s="34" t="s">
        <v>172</v>
      </c>
      <c r="D741" s="85">
        <v>194</v>
      </c>
      <c r="E741" s="35">
        <v>12</v>
      </c>
      <c r="F741" s="36">
        <v>206</v>
      </c>
    </row>
    <row r="742" spans="3:16" ht="21">
      <c r="C742" s="34" t="s">
        <v>143</v>
      </c>
      <c r="D742" s="85">
        <v>105</v>
      </c>
      <c r="E742" s="35">
        <v>16</v>
      </c>
      <c r="F742" s="36">
        <v>121</v>
      </c>
    </row>
    <row r="743" spans="3:16" ht="21">
      <c r="C743" s="34" t="s">
        <v>173</v>
      </c>
      <c r="D743" s="85">
        <v>18</v>
      </c>
      <c r="E743" s="35">
        <v>8</v>
      </c>
      <c r="F743" s="36">
        <v>26</v>
      </c>
    </row>
    <row r="744" spans="3:16" ht="21">
      <c r="C744" s="34" t="s">
        <v>174</v>
      </c>
      <c r="D744" s="85">
        <v>37</v>
      </c>
      <c r="E744" s="35">
        <v>6</v>
      </c>
      <c r="F744" s="36">
        <v>43</v>
      </c>
    </row>
    <row r="745" spans="3:16" ht="21">
      <c r="C745" s="34" t="s">
        <v>56</v>
      </c>
      <c r="D745" s="85">
        <v>411</v>
      </c>
      <c r="E745" s="85">
        <v>49</v>
      </c>
      <c r="F745" s="86">
        <v>460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141</v>
      </c>
      <c r="D748" s="37">
        <v>0.13868613138686131</v>
      </c>
      <c r="E748" s="37">
        <v>0.14285714285714285</v>
      </c>
      <c r="F748" s="38">
        <v>0.1391304347826087</v>
      </c>
      <c r="G748" s="87"/>
    </row>
    <row r="749" spans="3:16" ht="21">
      <c r="C749" s="34" t="s">
        <v>172</v>
      </c>
      <c r="D749" s="37">
        <v>0.47201946472019463</v>
      </c>
      <c r="E749" s="37">
        <v>0.24489795918367346</v>
      </c>
      <c r="F749" s="38">
        <v>0.44782608695652176</v>
      </c>
    </row>
    <row r="750" spans="3:16" ht="21">
      <c r="C750" s="34" t="s">
        <v>143</v>
      </c>
      <c r="D750" s="37">
        <v>0.25547445255474455</v>
      </c>
      <c r="E750" s="37">
        <v>0.32653061224489793</v>
      </c>
      <c r="F750" s="38">
        <v>0.26304347826086955</v>
      </c>
    </row>
    <row r="751" spans="3:16" ht="21">
      <c r="C751" s="34" t="s">
        <v>173</v>
      </c>
      <c r="D751" s="37">
        <v>4.3795620437956206E-2</v>
      </c>
      <c r="E751" s="37">
        <v>0.16326530612244897</v>
      </c>
      <c r="F751" s="38">
        <v>5.6521739130434782E-2</v>
      </c>
    </row>
    <row r="752" spans="3:16" ht="21">
      <c r="C752" s="34" t="s">
        <v>174</v>
      </c>
      <c r="D752" s="37">
        <v>9.002433090024331E-2</v>
      </c>
      <c r="E752" s="37">
        <v>0.12244897959183673</v>
      </c>
      <c r="F752" s="38">
        <v>9.3478260869565219E-2</v>
      </c>
    </row>
    <row r="753" spans="3:16" ht="40.5" customHeight="1"/>
    <row r="754" spans="3:16" ht="23.25">
      <c r="C754" s="110" t="s">
        <v>287</v>
      </c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288</v>
      </c>
      <c r="D757" s="35">
        <v>8</v>
      </c>
      <c r="E757" s="35">
        <v>0</v>
      </c>
      <c r="F757" s="35">
        <v>0</v>
      </c>
      <c r="G757" s="35">
        <v>8</v>
      </c>
    </row>
    <row r="758" spans="3:16" ht="21">
      <c r="C758" s="34" t="s">
        <v>289</v>
      </c>
      <c r="D758" s="35">
        <v>23</v>
      </c>
      <c r="E758" s="35">
        <v>5</v>
      </c>
      <c r="F758" s="35">
        <v>0</v>
      </c>
      <c r="G758" s="35">
        <v>28</v>
      </c>
    </row>
    <row r="759" spans="3:16" ht="21">
      <c r="C759" s="34" t="s">
        <v>290</v>
      </c>
      <c r="D759" s="35">
        <v>16</v>
      </c>
      <c r="E759" s="35">
        <v>3</v>
      </c>
      <c r="F759" s="35">
        <v>0</v>
      </c>
      <c r="G759" s="35">
        <v>19</v>
      </c>
    </row>
    <row r="760" spans="3:16" ht="21">
      <c r="C760" s="34" t="s">
        <v>291</v>
      </c>
      <c r="D760" s="35">
        <v>2</v>
      </c>
      <c r="E760" s="35">
        <v>0</v>
      </c>
      <c r="F760" s="35">
        <v>0</v>
      </c>
      <c r="G760" s="35">
        <v>2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288</v>
      </c>
      <c r="D781" s="37">
        <v>0.16326530612244897</v>
      </c>
      <c r="E781" s="37">
        <v>0</v>
      </c>
      <c r="F781" s="37">
        <v>0</v>
      </c>
      <c r="G781" s="37">
        <v>0.14035087719298245</v>
      </c>
    </row>
    <row r="782" spans="3:7" ht="21">
      <c r="C782" s="34" t="s">
        <v>289</v>
      </c>
      <c r="D782" s="37">
        <v>0.46938775510204084</v>
      </c>
      <c r="E782" s="37">
        <v>0.625</v>
      </c>
      <c r="F782" s="37">
        <v>0</v>
      </c>
      <c r="G782" s="37">
        <v>0.49122807017543857</v>
      </c>
    </row>
    <row r="783" spans="3:7" ht="21">
      <c r="C783" s="34" t="s">
        <v>290</v>
      </c>
      <c r="D783" s="37">
        <v>0.32653061224489793</v>
      </c>
      <c r="E783" s="37">
        <v>0.375</v>
      </c>
      <c r="F783" s="37">
        <v>0</v>
      </c>
      <c r="G783" s="37">
        <v>0.33333333333333331</v>
      </c>
    </row>
    <row r="784" spans="3:7" ht="21">
      <c r="C784" s="34" t="s">
        <v>291</v>
      </c>
      <c r="D784" s="37">
        <v>4.0816326530612242E-2</v>
      </c>
      <c r="E784" s="37">
        <v>0</v>
      </c>
      <c r="F784" s="37">
        <v>0</v>
      </c>
      <c r="G784" s="37">
        <v>3.5087719298245612E-2</v>
      </c>
    </row>
    <row r="785" spans="3:16" ht="98.25" customHeight="1"/>
    <row r="786" spans="3:16" ht="22.5">
      <c r="C786" s="111" t="s">
        <v>292</v>
      </c>
      <c r="D786" s="111"/>
      <c r="E786" s="111"/>
      <c r="F786" s="111"/>
      <c r="G786" s="111"/>
      <c r="H786" s="111"/>
      <c r="I786" s="111"/>
      <c r="J786" s="111"/>
      <c r="K786" s="111"/>
      <c r="L786" s="111"/>
      <c r="M786" s="111"/>
      <c r="N786" s="111"/>
      <c r="O786" s="111"/>
      <c r="P786" s="111"/>
    </row>
    <row r="788" spans="3:16" ht="23.25">
      <c r="C788" s="33" t="s">
        <v>293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0</v>
      </c>
      <c r="E789" s="35">
        <v>0</v>
      </c>
      <c r="F789" s="35">
        <v>0</v>
      </c>
    </row>
    <row r="790" spans="3:16" ht="21">
      <c r="C790" s="34" t="s">
        <v>294</v>
      </c>
      <c r="D790" s="35">
        <v>5</v>
      </c>
      <c r="E790" s="35">
        <v>0</v>
      </c>
      <c r="F790" s="35">
        <v>5</v>
      </c>
    </row>
    <row r="791" spans="3:16" ht="21">
      <c r="C791" s="34" t="s">
        <v>101</v>
      </c>
      <c r="D791" s="35">
        <v>2</v>
      </c>
      <c r="E791" s="35">
        <v>0</v>
      </c>
      <c r="F791" s="35">
        <v>2</v>
      </c>
    </row>
    <row r="792" spans="3:16" ht="21">
      <c r="C792" s="34" t="s">
        <v>295</v>
      </c>
      <c r="D792" s="35">
        <v>0</v>
      </c>
      <c r="E792" s="35">
        <v>0</v>
      </c>
      <c r="F792" s="35">
        <v>0</v>
      </c>
    </row>
    <row r="793" spans="3:16" ht="21">
      <c r="C793" s="34" t="s">
        <v>296</v>
      </c>
      <c r="D793" s="35">
        <v>1</v>
      </c>
      <c r="E793" s="35">
        <v>0</v>
      </c>
      <c r="F793" s="35">
        <v>1</v>
      </c>
    </row>
    <row r="795" spans="3:16" ht="23.25">
      <c r="C795" s="33" t="s">
        <v>297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</v>
      </c>
      <c r="E796" s="37">
        <v>0</v>
      </c>
      <c r="F796" s="37">
        <v>0</v>
      </c>
    </row>
    <row r="797" spans="3:16" ht="21">
      <c r="C797" s="34" t="s">
        <v>294</v>
      </c>
      <c r="D797" s="37">
        <v>0.625</v>
      </c>
      <c r="E797" s="37">
        <v>0</v>
      </c>
      <c r="F797" s="37">
        <v>0.625</v>
      </c>
    </row>
    <row r="798" spans="3:16" ht="21">
      <c r="C798" s="34" t="s">
        <v>101</v>
      </c>
      <c r="D798" s="37">
        <v>0.25</v>
      </c>
      <c r="E798" s="37">
        <v>0</v>
      </c>
      <c r="F798" s="37">
        <v>0.25</v>
      </c>
    </row>
    <row r="799" spans="3:16" ht="21">
      <c r="C799" s="34" t="s">
        <v>295</v>
      </c>
      <c r="D799" s="37">
        <v>0</v>
      </c>
      <c r="E799" s="37">
        <v>0</v>
      </c>
      <c r="F799" s="37">
        <v>0</v>
      </c>
    </row>
    <row r="800" spans="3:16" ht="21">
      <c r="C800" s="34" t="s">
        <v>296</v>
      </c>
      <c r="D800" s="37">
        <v>0.125</v>
      </c>
      <c r="E800" s="37">
        <v>0</v>
      </c>
      <c r="F800" s="37">
        <v>0.125</v>
      </c>
    </row>
    <row r="802" spans="3:6" ht="23.25">
      <c r="C802" s="57" t="s">
        <v>298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0</v>
      </c>
      <c r="F803" s="35">
        <v>0</v>
      </c>
    </row>
    <row r="804" spans="3:6" ht="21">
      <c r="C804" s="34" t="s">
        <v>294</v>
      </c>
      <c r="D804" s="35">
        <v>4</v>
      </c>
      <c r="E804" s="35">
        <v>0</v>
      </c>
      <c r="F804" s="35">
        <v>4</v>
      </c>
    </row>
    <row r="805" spans="3:6" ht="21">
      <c r="C805" s="34" t="s">
        <v>101</v>
      </c>
      <c r="D805" s="35">
        <v>1</v>
      </c>
      <c r="E805" s="35">
        <v>0</v>
      </c>
      <c r="F805" s="35">
        <v>1</v>
      </c>
    </row>
    <row r="806" spans="3:6" ht="21">
      <c r="C806" s="34" t="s">
        <v>295</v>
      </c>
      <c r="D806" s="35">
        <v>1</v>
      </c>
      <c r="E806" s="35">
        <v>0</v>
      </c>
      <c r="F806" s="35">
        <v>1</v>
      </c>
    </row>
    <row r="807" spans="3:6" ht="21">
      <c r="C807" s="34" t="s">
        <v>296</v>
      </c>
      <c r="D807" s="35">
        <v>2</v>
      </c>
      <c r="E807" s="35">
        <v>0</v>
      </c>
      <c r="F807" s="35">
        <v>2</v>
      </c>
    </row>
    <row r="809" spans="3:6" ht="46.5">
      <c r="C809" s="57" t="s">
        <v>299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</v>
      </c>
      <c r="F810" s="37">
        <v>0</v>
      </c>
    </row>
    <row r="811" spans="3:6" ht="21">
      <c r="C811" s="34" t="s">
        <v>294</v>
      </c>
      <c r="D811" s="37">
        <v>0.5</v>
      </c>
      <c r="E811" s="37">
        <v>0</v>
      </c>
      <c r="F811" s="37">
        <v>0.5</v>
      </c>
    </row>
    <row r="812" spans="3:6" ht="21">
      <c r="C812" s="34" t="s">
        <v>101</v>
      </c>
      <c r="D812" s="37">
        <v>0.125</v>
      </c>
      <c r="E812" s="37">
        <v>0</v>
      </c>
      <c r="F812" s="37">
        <v>0.125</v>
      </c>
    </row>
    <row r="813" spans="3:6" ht="21">
      <c r="C813" s="34" t="s">
        <v>295</v>
      </c>
      <c r="D813" s="37">
        <v>0.125</v>
      </c>
      <c r="E813" s="37">
        <v>0</v>
      </c>
      <c r="F813" s="37">
        <v>0.125</v>
      </c>
    </row>
    <row r="814" spans="3:6" ht="21">
      <c r="C814" s="34" t="s">
        <v>296</v>
      </c>
      <c r="D814" s="37">
        <v>0.25</v>
      </c>
      <c r="E814" s="37">
        <v>0</v>
      </c>
      <c r="F814" s="37">
        <v>0.25</v>
      </c>
    </row>
    <row r="816" spans="3:6" ht="23.25">
      <c r="C816" s="33" t="s">
        <v>300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0</v>
      </c>
      <c r="F817" s="35">
        <v>0</v>
      </c>
    </row>
    <row r="818" spans="3:6" ht="21">
      <c r="C818" s="34" t="s">
        <v>294</v>
      </c>
      <c r="D818" s="35">
        <v>3</v>
      </c>
      <c r="E818" s="35">
        <v>0</v>
      </c>
      <c r="F818" s="35">
        <v>3</v>
      </c>
    </row>
    <row r="819" spans="3:6" ht="21">
      <c r="C819" s="34" t="s">
        <v>101</v>
      </c>
      <c r="D819" s="35">
        <v>2</v>
      </c>
      <c r="E819" s="35">
        <v>0</v>
      </c>
      <c r="F819" s="35">
        <v>2</v>
      </c>
    </row>
    <row r="820" spans="3:6" ht="21">
      <c r="C820" s="34" t="s">
        <v>295</v>
      </c>
      <c r="D820" s="35">
        <v>1</v>
      </c>
      <c r="E820" s="35">
        <v>0</v>
      </c>
      <c r="F820" s="35">
        <v>1</v>
      </c>
    </row>
    <row r="821" spans="3:6" ht="21">
      <c r="C821" s="34" t="s">
        <v>296</v>
      </c>
      <c r="D821" s="35">
        <v>2</v>
      </c>
      <c r="E821" s="35">
        <v>0</v>
      </c>
      <c r="F821" s="35">
        <v>2</v>
      </c>
    </row>
    <row r="825" spans="3:6" ht="23.25">
      <c r="C825" s="57" t="s">
        <v>301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</v>
      </c>
      <c r="F826" s="37">
        <v>0</v>
      </c>
    </row>
    <row r="827" spans="3:6" ht="21">
      <c r="C827" s="34" t="s">
        <v>294</v>
      </c>
      <c r="D827" s="37">
        <v>0.375</v>
      </c>
      <c r="E827" s="37">
        <v>0</v>
      </c>
      <c r="F827" s="37">
        <v>0.375</v>
      </c>
    </row>
    <row r="828" spans="3:6" ht="21">
      <c r="C828" s="34" t="s">
        <v>101</v>
      </c>
      <c r="D828" s="37">
        <v>0.25</v>
      </c>
      <c r="E828" s="37">
        <v>0</v>
      </c>
      <c r="F828" s="37">
        <v>0.25</v>
      </c>
    </row>
    <row r="829" spans="3:6" ht="21">
      <c r="C829" s="34" t="s">
        <v>295</v>
      </c>
      <c r="D829" s="37">
        <v>0.125</v>
      </c>
      <c r="E829" s="37">
        <v>0</v>
      </c>
      <c r="F829" s="37">
        <v>0.125</v>
      </c>
    </row>
    <row r="830" spans="3:6" ht="21">
      <c r="C830" s="34" t="s">
        <v>296</v>
      </c>
      <c r="D830" s="37">
        <v>0.25</v>
      </c>
      <c r="E830" s="37">
        <v>0</v>
      </c>
      <c r="F830" s="37">
        <v>0.25</v>
      </c>
    </row>
    <row r="833" spans="3:6" ht="23.25">
      <c r="C833" s="33" t="s">
        <v>302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294</v>
      </c>
      <c r="D835" s="35">
        <v>4</v>
      </c>
      <c r="E835" s="35">
        <v>0</v>
      </c>
      <c r="F835" s="35">
        <v>4</v>
      </c>
    </row>
    <row r="836" spans="3:6" ht="21">
      <c r="C836" s="34" t="s">
        <v>101</v>
      </c>
      <c r="D836" s="35">
        <v>2</v>
      </c>
      <c r="E836" s="35">
        <v>0</v>
      </c>
      <c r="F836" s="35">
        <v>2</v>
      </c>
    </row>
    <row r="837" spans="3:6" ht="21">
      <c r="C837" s="34" t="s">
        <v>295</v>
      </c>
      <c r="D837" s="35">
        <v>0</v>
      </c>
      <c r="E837" s="35">
        <v>0</v>
      </c>
      <c r="F837" s="35">
        <v>0</v>
      </c>
    </row>
    <row r="838" spans="3:6" ht="21">
      <c r="C838" s="34" t="s">
        <v>296</v>
      </c>
      <c r="D838" s="35">
        <v>2</v>
      </c>
      <c r="E838" s="35">
        <v>0</v>
      </c>
      <c r="F838" s="35">
        <v>2</v>
      </c>
    </row>
    <row r="841" spans="3:6" ht="23.25">
      <c r="C841" s="57" t="s">
        <v>303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294</v>
      </c>
      <c r="D843" s="37">
        <v>0.5</v>
      </c>
      <c r="E843" s="37">
        <v>0</v>
      </c>
      <c r="F843" s="37">
        <v>0.5</v>
      </c>
    </row>
    <row r="844" spans="3:6" ht="21">
      <c r="C844" s="34" t="s">
        <v>101</v>
      </c>
      <c r="D844" s="37">
        <v>0.25</v>
      </c>
      <c r="E844" s="37">
        <v>0</v>
      </c>
      <c r="F844" s="37">
        <v>0.25</v>
      </c>
    </row>
    <row r="845" spans="3:6" ht="21">
      <c r="C845" s="34" t="s">
        <v>295</v>
      </c>
      <c r="D845" s="37">
        <v>0</v>
      </c>
      <c r="E845" s="37">
        <v>0</v>
      </c>
      <c r="F845" s="37">
        <v>0</v>
      </c>
    </row>
    <row r="846" spans="3:6" ht="21">
      <c r="C846" s="34" t="s">
        <v>296</v>
      </c>
      <c r="D846" s="37">
        <v>0.25</v>
      </c>
      <c r="E846" s="37">
        <v>0</v>
      </c>
      <c r="F846" s="37">
        <v>0.25</v>
      </c>
    </row>
    <row r="848" spans="3:6" ht="23.25">
      <c r="C848" s="33" t="s">
        <v>304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2</v>
      </c>
      <c r="E849" s="35">
        <v>0</v>
      </c>
      <c r="F849" s="35">
        <v>2</v>
      </c>
    </row>
    <row r="850" spans="3:6" ht="21">
      <c r="C850" s="34" t="s">
        <v>294</v>
      </c>
      <c r="D850" s="35">
        <v>3</v>
      </c>
      <c r="E850" s="35">
        <v>0</v>
      </c>
      <c r="F850" s="35">
        <v>3</v>
      </c>
    </row>
    <row r="851" spans="3:6" ht="21">
      <c r="C851" s="34" t="s">
        <v>101</v>
      </c>
      <c r="D851" s="35">
        <v>1</v>
      </c>
      <c r="E851" s="35">
        <v>0</v>
      </c>
      <c r="F851" s="35">
        <v>1</v>
      </c>
    </row>
    <row r="852" spans="3:6" ht="21">
      <c r="C852" s="34" t="s">
        <v>295</v>
      </c>
      <c r="D852" s="35">
        <v>0</v>
      </c>
      <c r="E852" s="35">
        <v>0</v>
      </c>
      <c r="F852" s="35">
        <v>0</v>
      </c>
    </row>
    <row r="853" spans="3:6" ht="21">
      <c r="C853" s="34" t="s">
        <v>296</v>
      </c>
      <c r="D853" s="35">
        <v>2</v>
      </c>
      <c r="E853" s="35">
        <v>0</v>
      </c>
      <c r="F853" s="35">
        <v>2</v>
      </c>
    </row>
    <row r="856" spans="3:6" ht="23.25">
      <c r="C856" s="57" t="s">
        <v>305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0.25</v>
      </c>
      <c r="E857" s="37">
        <v>0</v>
      </c>
      <c r="F857" s="37">
        <v>0.25</v>
      </c>
    </row>
    <row r="858" spans="3:6" ht="21">
      <c r="C858" s="34" t="s">
        <v>294</v>
      </c>
      <c r="D858" s="37">
        <v>0.375</v>
      </c>
      <c r="E858" s="37">
        <v>0</v>
      </c>
      <c r="F858" s="37">
        <v>0.375</v>
      </c>
    </row>
    <row r="859" spans="3:6" ht="21">
      <c r="C859" s="34" t="s">
        <v>101</v>
      </c>
      <c r="D859" s="37">
        <v>0.125</v>
      </c>
      <c r="E859" s="37">
        <v>0</v>
      </c>
      <c r="F859" s="37">
        <v>0.125</v>
      </c>
    </row>
    <row r="860" spans="3:6" ht="21">
      <c r="C860" s="34" t="s">
        <v>295</v>
      </c>
      <c r="D860" s="37">
        <v>0</v>
      </c>
      <c r="E860" s="37">
        <v>0</v>
      </c>
      <c r="F860" s="37">
        <v>0</v>
      </c>
    </row>
    <row r="861" spans="3:6" ht="21">
      <c r="C861" s="34" t="s">
        <v>296</v>
      </c>
      <c r="D861" s="37">
        <v>0.25</v>
      </c>
      <c r="E861" s="37">
        <v>0</v>
      </c>
      <c r="F861" s="37">
        <v>0.25</v>
      </c>
    </row>
    <row r="863" spans="3:6" ht="46.5">
      <c r="C863" s="57" t="s">
        <v>306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1</v>
      </c>
      <c r="E864" s="35">
        <v>0</v>
      </c>
      <c r="F864" s="35">
        <v>1</v>
      </c>
    </row>
    <row r="865" spans="3:16" ht="21">
      <c r="C865" s="34" t="s">
        <v>294</v>
      </c>
      <c r="D865" s="35">
        <v>4</v>
      </c>
      <c r="E865" s="35">
        <v>0</v>
      </c>
      <c r="F865" s="35">
        <v>4</v>
      </c>
    </row>
    <row r="866" spans="3:16" ht="21">
      <c r="C866" s="34" t="s">
        <v>101</v>
      </c>
      <c r="D866" s="35">
        <v>1</v>
      </c>
      <c r="E866" s="35">
        <v>0</v>
      </c>
      <c r="F866" s="35">
        <v>1</v>
      </c>
    </row>
    <row r="867" spans="3:16" ht="21">
      <c r="C867" s="34" t="s">
        <v>295</v>
      </c>
      <c r="D867" s="35">
        <v>0</v>
      </c>
      <c r="E867" s="35">
        <v>0</v>
      </c>
      <c r="F867" s="35">
        <v>0</v>
      </c>
    </row>
    <row r="868" spans="3:16" ht="21">
      <c r="C868" s="34" t="s">
        <v>296</v>
      </c>
      <c r="D868" s="35">
        <v>2</v>
      </c>
      <c r="E868" s="35">
        <v>0</v>
      </c>
      <c r="F868" s="35">
        <v>2</v>
      </c>
    </row>
    <row r="870" spans="3:16" ht="46.5">
      <c r="C870" s="57" t="s">
        <v>307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0.125</v>
      </c>
      <c r="E871" s="37">
        <v>0</v>
      </c>
      <c r="F871" s="37">
        <v>0.125</v>
      </c>
    </row>
    <row r="872" spans="3:16" ht="21">
      <c r="C872" s="34" t="s">
        <v>294</v>
      </c>
      <c r="D872" s="37">
        <v>0.5</v>
      </c>
      <c r="E872" s="37">
        <v>0</v>
      </c>
      <c r="F872" s="37">
        <v>0.5</v>
      </c>
    </row>
    <row r="873" spans="3:16" ht="21">
      <c r="C873" s="34" t="s">
        <v>101</v>
      </c>
      <c r="D873" s="37">
        <v>0.125</v>
      </c>
      <c r="E873" s="37">
        <v>0</v>
      </c>
      <c r="F873" s="37">
        <v>0.125</v>
      </c>
    </row>
    <row r="874" spans="3:16" ht="21">
      <c r="C874" s="34" t="s">
        <v>295</v>
      </c>
      <c r="D874" s="37">
        <v>0</v>
      </c>
      <c r="E874" s="37">
        <v>0</v>
      </c>
      <c r="F874" s="37">
        <v>0</v>
      </c>
    </row>
    <row r="875" spans="3:16" ht="21">
      <c r="C875" s="34" t="s">
        <v>296</v>
      </c>
      <c r="D875" s="37">
        <v>0.25</v>
      </c>
      <c r="E875" s="37">
        <v>0</v>
      </c>
      <c r="F875" s="37">
        <v>0.25</v>
      </c>
    </row>
    <row r="877" spans="3:16" s="55" customFormat="1" ht="45.75" customHeight="1">
      <c r="C877" s="112" t="s">
        <v>308</v>
      </c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92</v>
      </c>
      <c r="E880" s="37">
        <v>0.19700214132762311</v>
      </c>
    </row>
    <row r="881" spans="3:16" ht="21">
      <c r="C881" s="34" t="s">
        <v>104</v>
      </c>
      <c r="D881" s="35">
        <v>100</v>
      </c>
      <c r="E881" s="37">
        <v>0.21413276231263384</v>
      </c>
    </row>
    <row r="882" spans="3:16" ht="21">
      <c r="C882" s="34" t="s">
        <v>101</v>
      </c>
      <c r="D882" s="35">
        <v>3</v>
      </c>
      <c r="E882" s="37">
        <v>6.4239828693790149E-3</v>
      </c>
    </row>
    <row r="883" spans="3:16" ht="21">
      <c r="C883" s="34" t="s">
        <v>309</v>
      </c>
      <c r="D883" s="35">
        <v>0</v>
      </c>
      <c r="E883" s="37">
        <v>0</v>
      </c>
    </row>
    <row r="884" spans="3:16" ht="21">
      <c r="C884" s="34" t="s">
        <v>175</v>
      </c>
      <c r="D884" s="35">
        <v>216</v>
      </c>
      <c r="E884" s="37">
        <v>0.46252676659528907</v>
      </c>
    </row>
    <row r="885" spans="3:16" ht="123" customHeight="1"/>
    <row r="886" spans="3:16" ht="22.5">
      <c r="C886" s="111" t="s">
        <v>310</v>
      </c>
      <c r="D886" s="111"/>
      <c r="E886" s="111"/>
      <c r="F886" s="111"/>
      <c r="G886" s="111"/>
      <c r="H886" s="111"/>
      <c r="I886" s="111"/>
      <c r="J886" s="111"/>
      <c r="K886" s="111"/>
      <c r="L886" s="111"/>
      <c r="M886" s="111"/>
      <c r="N886" s="111"/>
      <c r="O886" s="111"/>
      <c r="P886" s="111"/>
    </row>
    <row r="887" spans="3:16" ht="45.75" customHeight="1"/>
    <row r="888" spans="3:16" ht="23.25">
      <c r="C888" s="57" t="s">
        <v>278</v>
      </c>
      <c r="D888" s="33" t="s">
        <v>60</v>
      </c>
      <c r="E888" s="33" t="s">
        <v>311</v>
      </c>
    </row>
    <row r="889" spans="3:16" ht="21">
      <c r="C889" s="34" t="s">
        <v>141</v>
      </c>
      <c r="D889" s="35">
        <v>15</v>
      </c>
      <c r="E889" s="37">
        <v>0.28846153846153844</v>
      </c>
    </row>
    <row r="890" spans="3:16" ht="21">
      <c r="C890" s="34" t="s">
        <v>172</v>
      </c>
      <c r="D890" s="35">
        <v>27</v>
      </c>
      <c r="E890" s="37">
        <v>0.51923076923076927</v>
      </c>
    </row>
    <row r="891" spans="3:16" ht="21">
      <c r="C891" s="34" t="s">
        <v>143</v>
      </c>
      <c r="D891" s="35">
        <v>2</v>
      </c>
      <c r="E891" s="37">
        <v>3.8461538461538464E-2</v>
      </c>
    </row>
    <row r="892" spans="3:16" ht="21">
      <c r="C892" s="34" t="s">
        <v>173</v>
      </c>
      <c r="D892" s="35">
        <v>5</v>
      </c>
      <c r="E892" s="37">
        <v>9.6153846153846159E-2</v>
      </c>
    </row>
    <row r="893" spans="3:16" ht="21">
      <c r="C893" s="34" t="s">
        <v>175</v>
      </c>
      <c r="D893" s="35">
        <v>3</v>
      </c>
      <c r="E893" s="37">
        <v>5.7692307692307696E-2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80"/>
  <sheetViews>
    <sheetView tabSelected="1" topLeftCell="A16" zoomScale="110" zoomScaleNormal="110" workbookViewId="0">
      <selection activeCell="C41" sqref="C4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139</v>
      </c>
    </row>
    <row r="37" spans="2:19" ht="18.75">
      <c r="C37" s="88" t="s">
        <v>348</v>
      </c>
      <c r="F37" s="89"/>
    </row>
    <row r="38" spans="2:19" ht="18.75">
      <c r="C38" s="58" t="s">
        <v>320</v>
      </c>
    </row>
    <row r="39" spans="2:19" ht="18.75">
      <c r="C39" s="58" t="s">
        <v>319</v>
      </c>
    </row>
    <row r="40" spans="2:19" ht="18.75">
      <c r="C40" s="88" t="s">
        <v>349</v>
      </c>
    </row>
    <row r="42" spans="2:19" ht="39" customHeight="1">
      <c r="B42" s="31"/>
      <c r="C42" s="113" t="s">
        <v>57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4" t="s">
        <v>58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103</v>
      </c>
      <c r="E47" s="35">
        <v>1</v>
      </c>
      <c r="F47" s="35">
        <v>0</v>
      </c>
      <c r="G47" s="35">
        <v>0</v>
      </c>
      <c r="H47" s="36">
        <f>SUM(D47:G47)</f>
        <v>104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10</v>
      </c>
      <c r="E48" s="35">
        <v>1</v>
      </c>
      <c r="F48" s="35">
        <v>0</v>
      </c>
      <c r="G48" s="35">
        <v>0</v>
      </c>
      <c r="H48" s="36">
        <f>SUM(D48:G48)</f>
        <v>11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113</v>
      </c>
      <c r="E49" s="35">
        <f t="shared" ref="E49:G49" si="0">E47+E48</f>
        <v>2</v>
      </c>
      <c r="F49" s="35">
        <f t="shared" si="0"/>
        <v>0</v>
      </c>
      <c r="G49" s="35">
        <f t="shared" si="0"/>
        <v>0</v>
      </c>
      <c r="H49" s="35">
        <f>H47+H48</f>
        <v>115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0.91150442477876104</v>
      </c>
      <c r="E52" s="37">
        <f>E47/E49</f>
        <v>0.5</v>
      </c>
      <c r="F52" s="37" t="e">
        <f>F47/F49</f>
        <v>#DIV/0!</v>
      </c>
      <c r="G52" s="37" t="e">
        <f>G47/G49</f>
        <v>#DIV/0!</v>
      </c>
      <c r="H52" s="38">
        <f>H47/H49</f>
        <v>0.90434782608695652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8.8495575221238937E-2</v>
      </c>
      <c r="E53" s="37">
        <f>E48/E49</f>
        <v>0.5</v>
      </c>
      <c r="F53" s="37" t="e">
        <f>F48/F49</f>
        <v>#DIV/0!</v>
      </c>
      <c r="G53" s="37" t="e">
        <f>G48/G49</f>
        <v>#DIV/0!</v>
      </c>
      <c r="H53" s="38">
        <f>H48/H49</f>
        <v>9.5652173913043481E-2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4" t="s">
        <v>65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98</v>
      </c>
      <c r="E58" s="35">
        <v>1</v>
      </c>
      <c r="F58" s="35">
        <v>0</v>
      </c>
      <c r="G58" s="35">
        <v>0</v>
      </c>
      <c r="H58" s="35">
        <f>SUM(D58:G58)</f>
        <v>99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9</v>
      </c>
      <c r="E59" s="35">
        <v>1</v>
      </c>
      <c r="F59" s="35">
        <v>0</v>
      </c>
      <c r="G59" s="35">
        <v>0</v>
      </c>
      <c r="H59" s="35">
        <f t="shared" ref="H59:H60" si="1">SUM(D59:G59)</f>
        <v>10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6</v>
      </c>
      <c r="E60" s="35">
        <v>0</v>
      </c>
      <c r="F60" s="35">
        <v>0</v>
      </c>
      <c r="G60" s="35">
        <v>0</v>
      </c>
      <c r="H60" s="35">
        <f t="shared" si="1"/>
        <v>6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113</v>
      </c>
      <c r="E61" s="35">
        <f t="shared" ref="E61:H61" si="2">SUM(E58:E60)</f>
        <v>2</v>
      </c>
      <c r="F61" s="35">
        <f t="shared" si="2"/>
        <v>0</v>
      </c>
      <c r="G61" s="35">
        <f t="shared" si="2"/>
        <v>0</v>
      </c>
      <c r="H61" s="35">
        <f t="shared" si="2"/>
        <v>115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0.86725663716814161</v>
      </c>
      <c r="E64" s="37">
        <f>E58/E61</f>
        <v>0.5</v>
      </c>
      <c r="F64" s="37" t="e">
        <f>F58/F61</f>
        <v>#DIV/0!</v>
      </c>
      <c r="G64" s="37" t="e">
        <f>G58/G61</f>
        <v>#DIV/0!</v>
      </c>
      <c r="H64" s="37">
        <f>H58/H61</f>
        <v>0.86086956521739133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7.9646017699115043E-2</v>
      </c>
      <c r="E65" s="37">
        <f>E59/E61</f>
        <v>0.5</v>
      </c>
      <c r="F65" s="37" t="e">
        <f>F59/F61</f>
        <v>#DIV/0!</v>
      </c>
      <c r="G65" s="37" t="e">
        <f>G59/G61</f>
        <v>#DIV/0!</v>
      </c>
      <c r="H65" s="37">
        <f>H59/H61</f>
        <v>8.6956521739130432E-2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5.3097345132743362E-2</v>
      </c>
      <c r="E66" s="37">
        <f>E60/E61</f>
        <v>0</v>
      </c>
      <c r="F66" s="37" t="e">
        <f>F60/F61</f>
        <v>#DIV/0!</v>
      </c>
      <c r="G66" s="37" t="e">
        <f>G60/G61</f>
        <v>#DIV/0!</v>
      </c>
      <c r="H66" s="37">
        <f>H60/H61</f>
        <v>5.2173913043478258E-2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4" t="s">
        <v>69</v>
      </c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R68" s="59"/>
      <c r="S68" s="32"/>
    </row>
    <row r="69" spans="2:19" ht="18.75">
      <c r="C69" s="3"/>
      <c r="D69" s="90"/>
      <c r="E69" s="3"/>
      <c r="R69" s="59"/>
      <c r="S69" s="32"/>
    </row>
    <row r="70" spans="2:19" ht="23.25">
      <c r="C70" s="40">
        <v>0</v>
      </c>
      <c r="D70" s="81">
        <v>103</v>
      </c>
      <c r="E70" s="41">
        <f>D70/D74</f>
        <v>0.89565217391304353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81">
        <v>6</v>
      </c>
      <c r="E71" s="41">
        <f>D71/D74</f>
        <v>5.2173913043478258E-2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81">
        <v>6</v>
      </c>
      <c r="E72" s="41">
        <f>D72/D74</f>
        <v>5.2173913043478258E-2</v>
      </c>
      <c r="F72" s="42"/>
      <c r="G72" s="42"/>
      <c r="H72" s="42"/>
      <c r="I72" s="42"/>
      <c r="R72" s="59"/>
      <c r="S72" s="32"/>
    </row>
    <row r="73" spans="2:19" ht="23.25">
      <c r="C73" s="40" t="s">
        <v>312</v>
      </c>
      <c r="D73" s="81">
        <v>0</v>
      </c>
      <c r="E73" s="41">
        <f>D73/D74</f>
        <v>0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81">
        <f>SUM(D70:D73)</f>
        <v>115</v>
      </c>
      <c r="E74" s="91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3" t="s">
        <v>70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R80" s="59"/>
      <c r="S80" s="32"/>
    </row>
    <row r="81" spans="3:19">
      <c r="R81" s="59"/>
      <c r="S81" s="32"/>
    </row>
    <row r="82" spans="3:19" ht="23.25">
      <c r="C82" s="114" t="s">
        <v>71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0.93910000000000005</v>
      </c>
      <c r="F84" s="42"/>
      <c r="R84" s="59"/>
      <c r="S84" s="32"/>
    </row>
    <row r="85" spans="3:19" ht="23.25">
      <c r="C85" s="92"/>
      <c r="D85" s="71"/>
      <c r="F85" s="42"/>
      <c r="R85" s="59"/>
      <c r="S85" s="32"/>
    </row>
    <row r="86" spans="3:19" ht="23.25">
      <c r="C86" s="92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81">
        <v>2</v>
      </c>
      <c r="E88" s="81">
        <v>19</v>
      </c>
      <c r="F88" s="81">
        <v>58</v>
      </c>
      <c r="G88" s="81">
        <v>25</v>
      </c>
      <c r="H88" s="81">
        <v>4</v>
      </c>
      <c r="R88" s="59"/>
      <c r="S88" s="32"/>
    </row>
    <row r="89" spans="3:19" ht="21">
      <c r="C89" s="40" t="s">
        <v>74</v>
      </c>
      <c r="D89" s="81">
        <v>8</v>
      </c>
      <c r="E89" s="81">
        <v>23</v>
      </c>
      <c r="F89" s="81">
        <v>42</v>
      </c>
      <c r="G89" s="81">
        <v>28</v>
      </c>
      <c r="H89" s="81">
        <v>7</v>
      </c>
      <c r="R89" s="59"/>
      <c r="S89" s="32"/>
    </row>
    <row r="90" spans="3:19" ht="21">
      <c r="C90" s="40" t="s">
        <v>75</v>
      </c>
      <c r="D90" s="81">
        <v>4</v>
      </c>
      <c r="E90" s="81">
        <v>5</v>
      </c>
      <c r="F90" s="81">
        <v>36</v>
      </c>
      <c r="G90" s="81">
        <v>50</v>
      </c>
      <c r="H90" s="81">
        <v>13</v>
      </c>
      <c r="R90" s="59"/>
      <c r="S90" s="32"/>
    </row>
    <row r="91" spans="3:19" ht="21">
      <c r="C91" s="40" t="s">
        <v>76</v>
      </c>
      <c r="D91" s="81">
        <v>6</v>
      </c>
      <c r="E91" s="81">
        <v>17</v>
      </c>
      <c r="F91" s="81">
        <v>50</v>
      </c>
      <c r="G91" s="81">
        <v>29</v>
      </c>
      <c r="H91" s="81">
        <v>6</v>
      </c>
      <c r="R91" s="59"/>
      <c r="S91" s="32"/>
    </row>
    <row r="92" spans="3:19" ht="21">
      <c r="C92" s="40" t="s">
        <v>56</v>
      </c>
      <c r="D92" s="93">
        <f>SUM(D88:D91)</f>
        <v>20</v>
      </c>
      <c r="E92" s="93">
        <f t="shared" ref="E92:H92" si="3">SUM(E88:E91)</f>
        <v>64</v>
      </c>
      <c r="F92" s="93">
        <f t="shared" si="3"/>
        <v>186</v>
      </c>
      <c r="G92" s="93">
        <f t="shared" si="3"/>
        <v>132</v>
      </c>
      <c r="H92" s="93">
        <f t="shared" si="3"/>
        <v>30</v>
      </c>
      <c r="R92" s="59"/>
      <c r="S92" s="32"/>
    </row>
    <row r="93" spans="3:19" ht="23.25">
      <c r="C93" s="92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0.1</v>
      </c>
      <c r="E95" s="37">
        <f t="shared" ref="E95:H95" si="4">E88/E92</f>
        <v>0.296875</v>
      </c>
      <c r="F95" s="37">
        <f t="shared" si="4"/>
        <v>0.31182795698924731</v>
      </c>
      <c r="G95" s="37">
        <f t="shared" si="4"/>
        <v>0.18939393939393939</v>
      </c>
      <c r="H95" s="37">
        <f t="shared" si="4"/>
        <v>0.13333333333333333</v>
      </c>
      <c r="R95" s="59"/>
      <c r="S95" s="32"/>
    </row>
    <row r="96" spans="3:19" ht="21">
      <c r="C96" s="40" t="s">
        <v>74</v>
      </c>
      <c r="D96" s="37">
        <f>D89/D92</f>
        <v>0.4</v>
      </c>
      <c r="E96" s="37">
        <f t="shared" ref="E96:H96" si="5">E89/E92</f>
        <v>0.359375</v>
      </c>
      <c r="F96" s="37">
        <f t="shared" si="5"/>
        <v>0.22580645161290322</v>
      </c>
      <c r="G96" s="37">
        <f t="shared" si="5"/>
        <v>0.21212121212121213</v>
      </c>
      <c r="H96" s="37">
        <f t="shared" si="5"/>
        <v>0.23333333333333334</v>
      </c>
      <c r="R96" s="59"/>
      <c r="S96" s="32"/>
    </row>
    <row r="97" spans="2:19" ht="21">
      <c r="C97" s="40" t="s">
        <v>75</v>
      </c>
      <c r="D97" s="37">
        <f>D90/D92</f>
        <v>0.2</v>
      </c>
      <c r="E97" s="37">
        <f t="shared" ref="E97:H97" si="6">E90/E92</f>
        <v>7.8125E-2</v>
      </c>
      <c r="F97" s="37">
        <f t="shared" si="6"/>
        <v>0.19354838709677419</v>
      </c>
      <c r="G97" s="37">
        <f t="shared" si="6"/>
        <v>0.37878787878787878</v>
      </c>
      <c r="H97" s="37">
        <f t="shared" si="6"/>
        <v>0.43333333333333335</v>
      </c>
      <c r="R97" s="59"/>
      <c r="S97" s="32"/>
    </row>
    <row r="98" spans="2:19" ht="21">
      <c r="C98" s="40" t="s">
        <v>76</v>
      </c>
      <c r="D98" s="37">
        <f>D91/D92</f>
        <v>0.3</v>
      </c>
      <c r="E98" s="37">
        <f t="shared" ref="E98:H98" si="7">E91/E92</f>
        <v>0.265625</v>
      </c>
      <c r="F98" s="37">
        <f t="shared" si="7"/>
        <v>0.26881720430107525</v>
      </c>
      <c r="G98" s="37">
        <f t="shared" si="7"/>
        <v>0.2196969696969697</v>
      </c>
      <c r="H98" s="37">
        <f t="shared" si="7"/>
        <v>0.2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4" t="s">
        <v>77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6" t="s">
        <v>78</v>
      </c>
      <c r="D103" s="116"/>
      <c r="E103" s="116"/>
      <c r="F103" s="116"/>
      <c r="G103" s="116"/>
      <c r="H103" s="116"/>
      <c r="I103" s="116"/>
      <c r="J103" s="47" t="s">
        <v>79</v>
      </c>
      <c r="M103" s="59"/>
      <c r="N103" s="32"/>
    </row>
    <row r="104" spans="2:19" ht="18.75">
      <c r="B104" s="30">
        <v>1</v>
      </c>
      <c r="C104" s="117" t="s">
        <v>116</v>
      </c>
      <c r="D104" s="117"/>
      <c r="E104" s="117"/>
      <c r="F104" s="117"/>
      <c r="G104" s="117"/>
      <c r="H104" s="117"/>
      <c r="I104" s="117"/>
      <c r="J104" s="48">
        <v>4.0999999999999996</v>
      </c>
      <c r="M104" s="59"/>
      <c r="N104" s="32"/>
    </row>
    <row r="105" spans="2:19" ht="18.75">
      <c r="B105" s="30">
        <v>2</v>
      </c>
      <c r="C105" s="117" t="s">
        <v>117</v>
      </c>
      <c r="D105" s="117"/>
      <c r="E105" s="117"/>
      <c r="F105" s="117"/>
      <c r="G105" s="117"/>
      <c r="H105" s="117"/>
      <c r="I105" s="117"/>
      <c r="J105" s="48">
        <v>4.2</v>
      </c>
      <c r="M105" s="59"/>
      <c r="N105" s="32"/>
    </row>
    <row r="106" spans="2:19" ht="18.75">
      <c r="B106" s="30">
        <v>3</v>
      </c>
      <c r="C106" s="117" t="s">
        <v>118</v>
      </c>
      <c r="D106" s="117"/>
      <c r="E106" s="117"/>
      <c r="F106" s="117"/>
      <c r="G106" s="117"/>
      <c r="H106" s="117"/>
      <c r="I106" s="117"/>
      <c r="J106" s="48">
        <v>4.2</v>
      </c>
      <c r="M106" s="59"/>
      <c r="N106" s="32"/>
    </row>
    <row r="107" spans="2:19" ht="30.75" customHeight="1">
      <c r="B107" s="30">
        <v>4</v>
      </c>
      <c r="C107" s="117" t="s">
        <v>119</v>
      </c>
      <c r="D107" s="117"/>
      <c r="E107" s="117"/>
      <c r="F107" s="117"/>
      <c r="G107" s="117"/>
      <c r="H107" s="117"/>
      <c r="I107" s="117"/>
      <c r="J107" s="48">
        <v>4.2</v>
      </c>
      <c r="M107" s="59"/>
      <c r="N107" s="32"/>
    </row>
    <row r="108" spans="2:19" ht="18.75">
      <c r="B108" s="30">
        <v>5</v>
      </c>
      <c r="C108" s="117" t="s">
        <v>120</v>
      </c>
      <c r="D108" s="117"/>
      <c r="E108" s="117"/>
      <c r="F108" s="117"/>
      <c r="G108" s="117"/>
      <c r="H108" s="117"/>
      <c r="I108" s="117"/>
      <c r="J108" s="48">
        <v>4.3</v>
      </c>
      <c r="M108" s="59"/>
      <c r="N108" s="32"/>
    </row>
    <row r="109" spans="2:19" ht="28.5" customHeight="1">
      <c r="B109" s="30">
        <v>6</v>
      </c>
      <c r="C109" s="117" t="s">
        <v>121</v>
      </c>
      <c r="D109" s="117"/>
      <c r="E109" s="117"/>
      <c r="F109" s="117"/>
      <c r="G109" s="117"/>
      <c r="H109" s="117"/>
      <c r="I109" s="117"/>
      <c r="J109" s="48">
        <v>4.2</v>
      </c>
      <c r="M109" s="59"/>
      <c r="N109" s="32"/>
    </row>
    <row r="110" spans="2:19" ht="18.75">
      <c r="B110" s="30">
        <v>7</v>
      </c>
      <c r="C110" s="117" t="s">
        <v>122</v>
      </c>
      <c r="D110" s="117"/>
      <c r="E110" s="117"/>
      <c r="F110" s="117"/>
      <c r="G110" s="117"/>
      <c r="H110" s="117"/>
      <c r="I110" s="117"/>
      <c r="J110" s="48">
        <v>4.4000000000000004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3" t="s">
        <v>80</v>
      </c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11" t="s">
        <v>123</v>
      </c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124</v>
      </c>
      <c r="D132" s="33" t="s">
        <v>125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3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18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67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27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115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124</v>
      </c>
      <c r="D140" s="33" t="s">
        <v>126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2.6086956521739129E-2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0.15652173913043479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0.58260869565217388</v>
      </c>
      <c r="R144" s="59"/>
      <c r="S144" s="32"/>
    </row>
    <row r="145" spans="3:19" ht="20.25" customHeight="1">
      <c r="C145" s="40">
        <v>5</v>
      </c>
      <c r="D145" s="37">
        <f t="shared" si="8"/>
        <v>0.23478260869565218</v>
      </c>
      <c r="R145" s="59"/>
      <c r="S145" s="32"/>
    </row>
    <row r="146" spans="3:19" ht="17.25" customHeight="1">
      <c r="R146" s="59"/>
      <c r="S146" s="32"/>
    </row>
    <row r="147" spans="3:19" ht="23.25">
      <c r="C147" s="113" t="s">
        <v>81</v>
      </c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R147" s="59"/>
      <c r="S147" s="32"/>
    </row>
    <row r="149" spans="3:19" ht="22.5" customHeight="1"/>
    <row r="150" spans="3:19" ht="22.5" customHeight="1"/>
    <row r="151" spans="3:19" ht="23.25">
      <c r="C151" s="114" t="s">
        <v>127</v>
      </c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129</v>
      </c>
      <c r="F153" s="49" t="s">
        <v>130</v>
      </c>
      <c r="G153" s="49" t="s">
        <v>62</v>
      </c>
      <c r="H153" s="49" t="s">
        <v>131</v>
      </c>
    </row>
    <row r="154" spans="3:19" ht="21">
      <c r="C154" s="40" t="s">
        <v>18</v>
      </c>
      <c r="D154" s="35">
        <v>94</v>
      </c>
      <c r="E154" s="35">
        <v>2</v>
      </c>
      <c r="F154" s="35">
        <v>0</v>
      </c>
      <c r="G154" s="35">
        <v>0</v>
      </c>
      <c r="H154" s="35">
        <f>SUM(D154:G154)</f>
        <v>96</v>
      </c>
    </row>
    <row r="155" spans="3:19" ht="21">
      <c r="C155" s="40" t="s">
        <v>17</v>
      </c>
      <c r="D155" s="35">
        <v>19</v>
      </c>
      <c r="E155" s="35">
        <v>0</v>
      </c>
      <c r="F155" s="35">
        <v>0</v>
      </c>
      <c r="G155" s="35">
        <v>0</v>
      </c>
      <c r="H155" s="35">
        <f>SUM(D155:G155)</f>
        <v>19</v>
      </c>
    </row>
    <row r="156" spans="3:19" ht="21">
      <c r="C156" s="40" t="s">
        <v>56</v>
      </c>
      <c r="D156" s="35">
        <f>D154+D155</f>
        <v>113</v>
      </c>
      <c r="E156" s="35">
        <f t="shared" ref="E156:H156" si="9">E154+E155</f>
        <v>2</v>
      </c>
      <c r="F156" s="35">
        <f t="shared" si="9"/>
        <v>0</v>
      </c>
      <c r="G156" s="35">
        <f t="shared" si="9"/>
        <v>0</v>
      </c>
      <c r="H156" s="35">
        <f t="shared" si="9"/>
        <v>115</v>
      </c>
    </row>
    <row r="158" spans="3:19" ht="23.25">
      <c r="C158" s="33" t="s">
        <v>55</v>
      </c>
      <c r="D158" s="49" t="s">
        <v>59</v>
      </c>
      <c r="E158" s="49" t="s">
        <v>129</v>
      </c>
      <c r="F158" s="49" t="s">
        <v>130</v>
      </c>
      <c r="G158" s="49" t="s">
        <v>62</v>
      </c>
      <c r="H158" s="49" t="s">
        <v>131</v>
      </c>
    </row>
    <row r="159" spans="3:19" ht="21">
      <c r="C159" s="40" t="s">
        <v>18</v>
      </c>
      <c r="D159" s="37">
        <f>D154/$D$156</f>
        <v>0.83185840707964598</v>
      </c>
      <c r="E159" s="37">
        <f>E154/$E$156</f>
        <v>1</v>
      </c>
      <c r="F159" s="37" t="e">
        <f>F154/$F$156</f>
        <v>#DIV/0!</v>
      </c>
      <c r="G159" s="37" t="e">
        <f>G154/$G$156</f>
        <v>#DIV/0!</v>
      </c>
      <c r="H159" s="37">
        <f>H154/$H$156</f>
        <v>0.83478260869565213</v>
      </c>
    </row>
    <row r="160" spans="3:19" ht="21">
      <c r="C160" s="40" t="s">
        <v>17</v>
      </c>
      <c r="D160" s="37">
        <f>D155/$D$156</f>
        <v>0.16814159292035399</v>
      </c>
      <c r="E160" s="37">
        <f>E155/$E$156</f>
        <v>0</v>
      </c>
      <c r="F160" s="37" t="e">
        <f>F155/$F$156</f>
        <v>#DIV/0!</v>
      </c>
      <c r="G160" s="37" t="e">
        <f>G155/$G$156</f>
        <v>#DIV/0!</v>
      </c>
      <c r="H160" s="37">
        <f>H155/$H$156</f>
        <v>0.16521739130434782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4" t="s">
        <v>128</v>
      </c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129</v>
      </c>
      <c r="F166" s="49" t="s">
        <v>130</v>
      </c>
      <c r="G166" s="49" t="s">
        <v>62</v>
      </c>
      <c r="H166" s="49" t="s">
        <v>131</v>
      </c>
    </row>
    <row r="167" spans="3:16" ht="21">
      <c r="C167" s="34" t="s">
        <v>82</v>
      </c>
      <c r="D167" s="35">
        <v>38</v>
      </c>
      <c r="E167" s="35">
        <v>1</v>
      </c>
      <c r="F167" s="35">
        <v>0</v>
      </c>
      <c r="G167" s="35">
        <v>0</v>
      </c>
      <c r="H167" s="35">
        <f>SUM(D167:G167)</f>
        <v>39</v>
      </c>
    </row>
    <row r="168" spans="3:16" ht="21">
      <c r="C168" s="34" t="s">
        <v>83</v>
      </c>
      <c r="D168" s="35">
        <v>54</v>
      </c>
      <c r="E168" s="35">
        <v>1</v>
      </c>
      <c r="F168" s="35">
        <v>0</v>
      </c>
      <c r="G168" s="35">
        <v>0</v>
      </c>
      <c r="H168" s="35">
        <f t="shared" ref="H168:H169" si="10">SUM(D168:G168)</f>
        <v>55</v>
      </c>
    </row>
    <row r="169" spans="3:16" ht="21">
      <c r="C169" s="50" t="s">
        <v>84</v>
      </c>
      <c r="D169" s="35">
        <v>3</v>
      </c>
      <c r="E169" s="35">
        <v>0</v>
      </c>
      <c r="F169" s="35">
        <v>0</v>
      </c>
      <c r="G169" s="35">
        <v>0</v>
      </c>
      <c r="H169" s="35">
        <f t="shared" si="10"/>
        <v>3</v>
      </c>
    </row>
    <row r="170" spans="3:16" ht="21">
      <c r="C170" s="34" t="s">
        <v>313</v>
      </c>
      <c r="D170" s="35">
        <f>SUM(D167:D169)</f>
        <v>95</v>
      </c>
      <c r="E170" s="35">
        <f t="shared" ref="E170:H170" si="11">SUM(E167:E169)</f>
        <v>2</v>
      </c>
      <c r="F170" s="35">
        <f t="shared" si="11"/>
        <v>0</v>
      </c>
      <c r="G170" s="35">
        <f t="shared" si="11"/>
        <v>0</v>
      </c>
      <c r="H170" s="35">
        <f t="shared" si="11"/>
        <v>97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129</v>
      </c>
      <c r="F173" s="49" t="s">
        <v>130</v>
      </c>
      <c r="G173" s="49" t="s">
        <v>62</v>
      </c>
      <c r="H173" s="49" t="s">
        <v>131</v>
      </c>
    </row>
    <row r="174" spans="3:16" ht="21">
      <c r="C174" s="34" t="s">
        <v>82</v>
      </c>
      <c r="D174" s="37">
        <f>D167/$D$170</f>
        <v>0.4</v>
      </c>
      <c r="E174" s="37">
        <f>E167/$E$170</f>
        <v>0.5</v>
      </c>
      <c r="F174" s="37" t="e">
        <f>F167/$F$170</f>
        <v>#DIV/0!</v>
      </c>
      <c r="G174" s="37" t="e">
        <f>G167/$G$170</f>
        <v>#DIV/0!</v>
      </c>
      <c r="H174" s="37">
        <f>H167/$H$170</f>
        <v>0.40206185567010311</v>
      </c>
    </row>
    <row r="175" spans="3:16" ht="21">
      <c r="C175" s="34" t="s">
        <v>83</v>
      </c>
      <c r="D175" s="37">
        <f t="shared" ref="D175" si="12">D168/$D$170</f>
        <v>0.56842105263157894</v>
      </c>
      <c r="E175" s="37">
        <f t="shared" ref="E175:E176" si="13">E168/$E$170</f>
        <v>0.5</v>
      </c>
      <c r="F175" s="37" t="e">
        <f t="shared" ref="F175:F176" si="14">F168/$F$170</f>
        <v>#DIV/0!</v>
      </c>
      <c r="G175" s="37" t="e">
        <f t="shared" ref="G175:G176" si="15">G168/$G$170</f>
        <v>#DIV/0!</v>
      </c>
      <c r="H175" s="37">
        <f t="shared" ref="H175:H176" si="16">H168/$H$170</f>
        <v>0.5670103092783505</v>
      </c>
    </row>
    <row r="176" spans="3:16" ht="21">
      <c r="C176" s="50" t="s">
        <v>84</v>
      </c>
      <c r="D176" s="37">
        <f>D169/$D$170</f>
        <v>3.1578947368421054E-2</v>
      </c>
      <c r="E176" s="37">
        <f t="shared" si="13"/>
        <v>0</v>
      </c>
      <c r="F176" s="37" t="e">
        <f t="shared" si="14"/>
        <v>#DIV/0!</v>
      </c>
      <c r="G176" s="37" t="e">
        <f t="shared" si="15"/>
        <v>#DIV/0!</v>
      </c>
      <c r="H176" s="37">
        <f t="shared" si="16"/>
        <v>3.0927835051546393E-2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10" t="s">
        <v>132</v>
      </c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81">
        <v>2</v>
      </c>
      <c r="E182" s="81">
        <v>0</v>
      </c>
      <c r="F182" s="81">
        <v>0</v>
      </c>
      <c r="G182" s="81">
        <v>0</v>
      </c>
    </row>
    <row r="183" spans="3:16" ht="21">
      <c r="C183" s="34" t="s">
        <v>86</v>
      </c>
      <c r="D183" s="81">
        <v>0</v>
      </c>
      <c r="E183" s="81">
        <v>0</v>
      </c>
      <c r="F183" s="81">
        <v>0</v>
      </c>
      <c r="G183" s="81">
        <v>0</v>
      </c>
    </row>
    <row r="184" spans="3:16" ht="63">
      <c r="C184" s="34" t="s">
        <v>87</v>
      </c>
      <c r="D184" s="81">
        <v>6</v>
      </c>
      <c r="E184" s="81">
        <v>0</v>
      </c>
      <c r="F184" s="81">
        <v>0</v>
      </c>
      <c r="G184" s="81">
        <v>0</v>
      </c>
    </row>
    <row r="185" spans="3:16" ht="42">
      <c r="C185" s="34" t="s">
        <v>133</v>
      </c>
      <c r="D185" s="81">
        <v>2</v>
      </c>
      <c r="E185" s="81">
        <v>0</v>
      </c>
      <c r="F185" s="81">
        <v>0</v>
      </c>
      <c r="G185" s="81">
        <v>0</v>
      </c>
    </row>
    <row r="186" spans="3:16" ht="21">
      <c r="C186" s="34" t="s">
        <v>88</v>
      </c>
      <c r="D186" s="81">
        <v>1</v>
      </c>
      <c r="E186" s="81">
        <v>1</v>
      </c>
      <c r="F186" s="81">
        <v>0</v>
      </c>
      <c r="G186" s="81">
        <v>0</v>
      </c>
    </row>
    <row r="187" spans="3:16" ht="21">
      <c r="C187" s="34" t="s">
        <v>89</v>
      </c>
      <c r="D187" s="81">
        <v>105</v>
      </c>
      <c r="E187" s="81">
        <v>1</v>
      </c>
      <c r="F187" s="81">
        <v>0</v>
      </c>
      <c r="G187" s="81">
        <v>0</v>
      </c>
    </row>
    <row r="188" spans="3:16" ht="21">
      <c r="C188" s="34" t="s">
        <v>56</v>
      </c>
      <c r="D188" s="81">
        <f>SUM(D182:D187)</f>
        <v>116</v>
      </c>
      <c r="E188" s="81">
        <f t="shared" ref="E188:G188" si="17">SUM(E182:E187)</f>
        <v>2</v>
      </c>
      <c r="F188" s="81">
        <f t="shared" si="17"/>
        <v>0</v>
      </c>
      <c r="G188" s="81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1.7241379310344827E-2</v>
      </c>
      <c r="E191" s="37">
        <f>E182/$E$188</f>
        <v>0</v>
      </c>
      <c r="F191" s="37" t="e">
        <f>F182/$F$188</f>
        <v>#DIV/0!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8">D183/$D$188</f>
        <v>0</v>
      </c>
      <c r="E192" s="37">
        <f t="shared" ref="E192:E196" si="19">E183/$E$188</f>
        <v>0</v>
      </c>
      <c r="F192" s="37" t="e">
        <f t="shared" ref="F192:F196" si="20">F183/$F$188</f>
        <v>#DIV/0!</v>
      </c>
      <c r="G192" s="37" t="e">
        <f t="shared" ref="G192:G196" si="21">G183/$G$188</f>
        <v>#DIV/0!</v>
      </c>
    </row>
    <row r="193" spans="3:16" ht="63">
      <c r="C193" s="34" t="s">
        <v>87</v>
      </c>
      <c r="D193" s="37">
        <f>D184/$D$188</f>
        <v>5.1724137931034482E-2</v>
      </c>
      <c r="E193" s="37">
        <f t="shared" si="19"/>
        <v>0</v>
      </c>
      <c r="F193" s="37" t="e">
        <f t="shared" si="20"/>
        <v>#DIV/0!</v>
      </c>
      <c r="G193" s="37" t="e">
        <f t="shared" si="21"/>
        <v>#DIV/0!</v>
      </c>
    </row>
    <row r="194" spans="3:16" ht="42">
      <c r="C194" s="34" t="s">
        <v>133</v>
      </c>
      <c r="D194" s="37">
        <f t="shared" si="18"/>
        <v>1.7241379310344827E-2</v>
      </c>
      <c r="E194" s="37">
        <f t="shared" si="19"/>
        <v>0</v>
      </c>
      <c r="F194" s="37" t="e">
        <f t="shared" si="20"/>
        <v>#DIV/0!</v>
      </c>
      <c r="G194" s="37" t="e">
        <f t="shared" si="21"/>
        <v>#DIV/0!</v>
      </c>
    </row>
    <row r="195" spans="3:16" ht="21">
      <c r="C195" s="34" t="s">
        <v>88</v>
      </c>
      <c r="D195" s="37">
        <f t="shared" si="18"/>
        <v>8.6206896551724137E-3</v>
      </c>
      <c r="E195" s="37">
        <f t="shared" si="19"/>
        <v>0.5</v>
      </c>
      <c r="F195" s="37" t="e">
        <f t="shared" si="20"/>
        <v>#DIV/0!</v>
      </c>
      <c r="G195" s="37" t="e">
        <f t="shared" si="21"/>
        <v>#DIV/0!</v>
      </c>
    </row>
    <row r="196" spans="3:16" ht="21">
      <c r="C196" s="34" t="s">
        <v>89</v>
      </c>
      <c r="D196" s="37">
        <f t="shared" si="18"/>
        <v>0.90517241379310343</v>
      </c>
      <c r="E196" s="37">
        <f t="shared" si="19"/>
        <v>0.5</v>
      </c>
      <c r="F196" s="37" t="e">
        <f t="shared" si="20"/>
        <v>#DIV/0!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23.25">
      <c r="C198" s="113" t="s">
        <v>90</v>
      </c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</row>
    <row r="200" spans="3:16" ht="23.25">
      <c r="C200" s="110" t="s">
        <v>134</v>
      </c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</row>
    <row r="201" spans="3:16" ht="57" customHeight="1"/>
    <row r="202" spans="3:16" ht="30" customHeight="1">
      <c r="C202" s="49" t="s">
        <v>54</v>
      </c>
      <c r="D202" s="33" t="s">
        <v>60</v>
      </c>
      <c r="E202" s="33" t="s">
        <v>61</v>
      </c>
      <c r="F202" s="33" t="s">
        <v>62</v>
      </c>
    </row>
    <row r="203" spans="3:16" ht="21">
      <c r="C203" s="40" t="s">
        <v>18</v>
      </c>
      <c r="D203" s="35">
        <v>1</v>
      </c>
      <c r="E203" s="35">
        <v>0</v>
      </c>
      <c r="F203" s="35">
        <v>0</v>
      </c>
      <c r="G203" s="54"/>
    </row>
    <row r="204" spans="3:16" ht="21">
      <c r="C204" s="40" t="s">
        <v>17</v>
      </c>
      <c r="D204" s="35">
        <v>1</v>
      </c>
      <c r="E204" s="35">
        <v>0</v>
      </c>
      <c r="F204" s="35">
        <v>0</v>
      </c>
    </row>
    <row r="205" spans="3:16" ht="21">
      <c r="C205" s="40" t="s">
        <v>56</v>
      </c>
      <c r="D205" s="35">
        <f>SUM(D203:D204)</f>
        <v>2</v>
      </c>
      <c r="E205" s="35">
        <f t="shared" ref="E205:F205" si="22">SUM(E203:E204)</f>
        <v>0</v>
      </c>
      <c r="F205" s="35">
        <f t="shared" si="22"/>
        <v>0</v>
      </c>
    </row>
    <row r="206" spans="3:16" ht="17.25" customHeight="1"/>
    <row r="207" spans="3:16" ht="23.25">
      <c r="C207" s="49" t="s">
        <v>55</v>
      </c>
      <c r="D207" s="33" t="s">
        <v>60</v>
      </c>
      <c r="E207" s="33" t="s">
        <v>61</v>
      </c>
      <c r="F207" s="33" t="s">
        <v>62</v>
      </c>
    </row>
    <row r="208" spans="3:16" ht="21">
      <c r="C208" s="40" t="s">
        <v>18</v>
      </c>
      <c r="D208" s="37">
        <f>D203/$D$205</f>
        <v>0.5</v>
      </c>
      <c r="E208" s="37" t="e">
        <f>E203/$E$205</f>
        <v>#DIV/0!</v>
      </c>
      <c r="F208" s="37" t="e">
        <f>F203/$F$205</f>
        <v>#DIV/0!</v>
      </c>
    </row>
    <row r="209" spans="3:16" ht="21">
      <c r="C209" s="40" t="s">
        <v>17</v>
      </c>
      <c r="D209" s="37">
        <f>D204/$D$205</f>
        <v>0.5</v>
      </c>
      <c r="E209" s="37" t="e">
        <f>E204/$E$205</f>
        <v>#DIV/0!</v>
      </c>
      <c r="F209" s="37" t="e">
        <f>F204/$F$205</f>
        <v>#DIV/0!</v>
      </c>
    </row>
    <row r="210" spans="3:16" ht="88.5" customHeight="1"/>
    <row r="211" spans="3:16" ht="23.25">
      <c r="C211" s="113" t="s">
        <v>91</v>
      </c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3" spans="3:16" ht="23.25">
      <c r="C213" s="110" t="s">
        <v>92</v>
      </c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</row>
    <row r="214" spans="3:16" ht="21.75" customHeight="1"/>
    <row r="215" spans="3:16" ht="21.75" customHeight="1">
      <c r="C215" s="33" t="s">
        <v>54</v>
      </c>
      <c r="D215" s="33" t="s">
        <v>60</v>
      </c>
      <c r="E215" s="33" t="s">
        <v>61</v>
      </c>
      <c r="F215" s="33" t="s">
        <v>62</v>
      </c>
      <c r="G215" s="33" t="s">
        <v>56</v>
      </c>
    </row>
    <row r="216" spans="3:16" ht="21.75" customHeight="1">
      <c r="C216" s="34" t="s">
        <v>135</v>
      </c>
      <c r="D216" s="35">
        <v>1</v>
      </c>
      <c r="E216" s="35">
        <v>0</v>
      </c>
      <c r="F216" s="35">
        <v>0</v>
      </c>
      <c r="G216" s="35">
        <f>SUM(D216:F216)</f>
        <v>1</v>
      </c>
    </row>
    <row r="217" spans="3:16" ht="21.75" customHeight="1">
      <c r="C217" s="34" t="s">
        <v>93</v>
      </c>
      <c r="D217" s="35">
        <v>0</v>
      </c>
      <c r="E217" s="35">
        <v>0</v>
      </c>
      <c r="F217" s="35">
        <v>0</v>
      </c>
      <c r="G217" s="35">
        <f t="shared" ref="G217:G220" si="23">SUM(D217:F217)</f>
        <v>0</v>
      </c>
    </row>
    <row r="218" spans="3:16" ht="21.75" customHeight="1">
      <c r="C218" s="34" t="s">
        <v>94</v>
      </c>
      <c r="D218" s="35">
        <v>0</v>
      </c>
      <c r="E218" s="35">
        <v>0</v>
      </c>
      <c r="F218" s="35">
        <v>0</v>
      </c>
      <c r="G218" s="35">
        <f>SUM(D218:F218)</f>
        <v>0</v>
      </c>
    </row>
    <row r="219" spans="3:16" ht="21.75" customHeight="1">
      <c r="C219" s="34" t="s">
        <v>95</v>
      </c>
      <c r="D219" s="35">
        <v>1</v>
      </c>
      <c r="E219" s="35">
        <v>0</v>
      </c>
      <c r="F219" s="35">
        <v>0</v>
      </c>
      <c r="G219" s="35">
        <f t="shared" si="23"/>
        <v>1</v>
      </c>
    </row>
    <row r="220" spans="3:16" ht="21">
      <c r="C220" s="34" t="s">
        <v>56</v>
      </c>
      <c r="D220" s="35">
        <f>SUM(D216:D219)</f>
        <v>2</v>
      </c>
      <c r="E220" s="35">
        <f t="shared" ref="E220:F220" si="24">SUM(E216:E219)</f>
        <v>0</v>
      </c>
      <c r="F220" s="35">
        <f t="shared" si="24"/>
        <v>0</v>
      </c>
      <c r="G220" s="35">
        <f t="shared" si="23"/>
        <v>2</v>
      </c>
    </row>
    <row r="221" spans="3:16" ht="21">
      <c r="C221" s="62"/>
      <c r="D221" s="63"/>
      <c r="E221" s="63"/>
      <c r="F221" s="63"/>
      <c r="G221" s="63"/>
    </row>
    <row r="222" spans="3:16" ht="21.75" customHeight="1"/>
    <row r="223" spans="3:16" ht="23.25">
      <c r="C223" s="33" t="s">
        <v>55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">
      <c r="C224" s="34" t="s">
        <v>135</v>
      </c>
      <c r="D224" s="37">
        <f>D216/$D$220</f>
        <v>0.5</v>
      </c>
      <c r="E224" s="37" t="e">
        <f>E216/$E$220</f>
        <v>#DIV/0!</v>
      </c>
      <c r="F224" s="37" t="e">
        <f>F216/$F$220</f>
        <v>#DIV/0!</v>
      </c>
      <c r="G224" s="37">
        <f>G216/$G$220</f>
        <v>0.5</v>
      </c>
    </row>
    <row r="225" spans="3:16" ht="21">
      <c r="C225" s="34" t="s">
        <v>93</v>
      </c>
      <c r="D225" s="37">
        <f t="shared" ref="D225:D227" si="25">D217/$D$220</f>
        <v>0</v>
      </c>
      <c r="E225" s="37" t="e">
        <f t="shared" ref="E225:E227" si="26">E217/$E$220</f>
        <v>#DIV/0!</v>
      </c>
      <c r="F225" s="37" t="e">
        <f t="shared" ref="F225:F227" si="27">F217/$F$220</f>
        <v>#DIV/0!</v>
      </c>
      <c r="G225" s="37">
        <f t="shared" ref="G225:G227" si="28">G217/$G$220</f>
        <v>0</v>
      </c>
    </row>
    <row r="226" spans="3:16" ht="21">
      <c r="C226" s="34" t="s">
        <v>94</v>
      </c>
      <c r="D226" s="37">
        <f t="shared" si="25"/>
        <v>0</v>
      </c>
      <c r="E226" s="37" t="e">
        <f t="shared" si="26"/>
        <v>#DIV/0!</v>
      </c>
      <c r="F226" s="37" t="e">
        <f t="shared" si="27"/>
        <v>#DIV/0!</v>
      </c>
      <c r="G226" s="37">
        <f t="shared" si="28"/>
        <v>0</v>
      </c>
    </row>
    <row r="227" spans="3:16" ht="21">
      <c r="C227" s="34" t="s">
        <v>95</v>
      </c>
      <c r="D227" s="37">
        <f t="shared" si="25"/>
        <v>0.5</v>
      </c>
      <c r="E227" s="37" t="e">
        <f t="shared" si="26"/>
        <v>#DIV/0!</v>
      </c>
      <c r="F227" s="37" t="e">
        <f t="shared" si="27"/>
        <v>#DIV/0!</v>
      </c>
      <c r="G227" s="37">
        <f t="shared" si="28"/>
        <v>0.5</v>
      </c>
    </row>
    <row r="228" spans="3:16" ht="37.5" customHeight="1"/>
    <row r="229" spans="3:16" ht="32.25" hidden="1" customHeight="1">
      <c r="C229" s="110" t="s">
        <v>96</v>
      </c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</row>
    <row r="231" spans="3:16" ht="3.75" customHeight="1"/>
    <row r="232" spans="3:16" ht="23.25">
      <c r="C232" s="113" t="s">
        <v>97</v>
      </c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</row>
    <row r="234" spans="3:16" ht="23.25">
      <c r="C234" s="110" t="s">
        <v>98</v>
      </c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</row>
    <row r="236" spans="3:16" ht="23.25">
      <c r="C236" s="33" t="s">
        <v>54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5">
        <v>94</v>
      </c>
      <c r="E237" s="35">
        <v>2</v>
      </c>
      <c r="F237" s="35">
        <v>0</v>
      </c>
      <c r="G237" s="35">
        <v>0</v>
      </c>
      <c r="H237" s="36">
        <f>SUM(D237:G237)</f>
        <v>96</v>
      </c>
    </row>
    <row r="238" spans="3:16" ht="21">
      <c r="C238" s="40" t="s">
        <v>17</v>
      </c>
      <c r="D238" s="35">
        <v>12</v>
      </c>
      <c r="E238" s="35">
        <v>0</v>
      </c>
      <c r="F238" s="35">
        <v>0</v>
      </c>
      <c r="G238" s="35">
        <v>0</v>
      </c>
      <c r="H238" s="36">
        <f t="shared" ref="H238:H240" si="29">SUM(D238:G238)</f>
        <v>12</v>
      </c>
    </row>
    <row r="239" spans="3:16" ht="42">
      <c r="C239" s="40" t="s">
        <v>136</v>
      </c>
      <c r="D239" s="35">
        <v>7</v>
      </c>
      <c r="E239" s="35">
        <v>0</v>
      </c>
      <c r="F239" s="35">
        <v>0</v>
      </c>
      <c r="G239" s="35">
        <v>0</v>
      </c>
      <c r="H239" s="36">
        <f t="shared" si="29"/>
        <v>7</v>
      </c>
    </row>
    <row r="240" spans="3:16" ht="21.75" customHeight="1">
      <c r="C240" s="40" t="s">
        <v>56</v>
      </c>
      <c r="D240" s="35">
        <f>SUM(D237:D239)</f>
        <v>113</v>
      </c>
      <c r="E240" s="35">
        <f t="shared" ref="E240:G240" si="30">SUM(E237:E239)</f>
        <v>2</v>
      </c>
      <c r="F240" s="35">
        <f t="shared" si="30"/>
        <v>0</v>
      </c>
      <c r="G240" s="35">
        <f t="shared" si="30"/>
        <v>0</v>
      </c>
      <c r="H240" s="36">
        <f t="shared" si="29"/>
        <v>115</v>
      </c>
    </row>
    <row r="242" spans="3:16" ht="23.25">
      <c r="C242" s="33" t="s">
        <v>55</v>
      </c>
      <c r="D242" s="33" t="s">
        <v>59</v>
      </c>
      <c r="E242" s="33" t="s">
        <v>60</v>
      </c>
      <c r="F242" s="33" t="s">
        <v>61</v>
      </c>
      <c r="G242" s="33" t="s">
        <v>62</v>
      </c>
      <c r="H242" s="33" t="s">
        <v>56</v>
      </c>
    </row>
    <row r="243" spans="3:16" ht="21">
      <c r="C243" s="40" t="s">
        <v>18</v>
      </c>
      <c r="D243" s="37">
        <f>D237/$D$240</f>
        <v>0.83185840707964598</v>
      </c>
      <c r="E243" s="37">
        <f>E237/$E$240</f>
        <v>1</v>
      </c>
      <c r="F243" s="37" t="e">
        <f>F237/$F$240</f>
        <v>#DIV/0!</v>
      </c>
      <c r="G243" s="37" t="e">
        <f>G237/$G$240</f>
        <v>#DIV/0!</v>
      </c>
      <c r="H243" s="38">
        <f>H237/$H$240</f>
        <v>0.83478260869565213</v>
      </c>
    </row>
    <row r="244" spans="3:16" ht="21">
      <c r="C244" s="40" t="s">
        <v>17</v>
      </c>
      <c r="D244" s="37">
        <f t="shared" ref="D244:D245" si="31">D238/$D$240</f>
        <v>0.10619469026548672</v>
      </c>
      <c r="E244" s="37">
        <f t="shared" ref="E244:E245" si="32">E238/$E$240</f>
        <v>0</v>
      </c>
      <c r="F244" s="37" t="e">
        <f t="shared" ref="F244:F245" si="33">F238/$F$240</f>
        <v>#DIV/0!</v>
      </c>
      <c r="G244" s="37" t="e">
        <f t="shared" ref="G244:G245" si="34">G238/$G$240</f>
        <v>#DIV/0!</v>
      </c>
      <c r="H244" s="38">
        <f t="shared" ref="H244:H245" si="35">H238/$H$240</f>
        <v>0.10434782608695652</v>
      </c>
    </row>
    <row r="245" spans="3:16" ht="42">
      <c r="C245" s="40" t="s">
        <v>136</v>
      </c>
      <c r="D245" s="37">
        <f t="shared" si="31"/>
        <v>6.1946902654867256E-2</v>
      </c>
      <c r="E245" s="37">
        <f t="shared" si="32"/>
        <v>0</v>
      </c>
      <c r="F245" s="37" t="e">
        <f t="shared" si="33"/>
        <v>#DIV/0!</v>
      </c>
      <c r="G245" s="37" t="e">
        <f t="shared" si="34"/>
        <v>#DIV/0!</v>
      </c>
      <c r="H245" s="38">
        <f t="shared" si="35"/>
        <v>6.0869565217391307E-2</v>
      </c>
    </row>
    <row r="250" spans="3:16" ht="23.25">
      <c r="C250" s="113" t="s">
        <v>99</v>
      </c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</row>
    <row r="252" spans="3:16" ht="42" customHeight="1">
      <c r="C252" s="112" t="s">
        <v>100</v>
      </c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</row>
    <row r="254" spans="3:16" ht="23.25">
      <c r="C254" s="33" t="s">
        <v>54</v>
      </c>
      <c r="D254" s="33" t="s">
        <v>59</v>
      </c>
      <c r="E254" s="33" t="s">
        <v>60</v>
      </c>
      <c r="F254" s="33" t="s">
        <v>61</v>
      </c>
      <c r="G254" s="33" t="s">
        <v>62</v>
      </c>
      <c r="H254" s="33" t="s">
        <v>56</v>
      </c>
    </row>
    <row r="255" spans="3:16" ht="21">
      <c r="C255" s="40">
        <v>1</v>
      </c>
      <c r="D255" s="35">
        <v>0</v>
      </c>
      <c r="E255" s="35">
        <v>0</v>
      </c>
      <c r="F255" s="35">
        <v>0</v>
      </c>
      <c r="G255" s="35">
        <v>0</v>
      </c>
      <c r="H255" s="35">
        <f>SUM(D255:G255)</f>
        <v>0</v>
      </c>
    </row>
    <row r="256" spans="3:16" ht="21">
      <c r="C256" s="40">
        <v>2</v>
      </c>
      <c r="D256" s="35">
        <v>1</v>
      </c>
      <c r="E256" s="35">
        <v>0</v>
      </c>
      <c r="F256" s="35">
        <v>0</v>
      </c>
      <c r="G256" s="35">
        <v>0</v>
      </c>
      <c r="H256" s="35">
        <f t="shared" ref="H256:H259" si="36">SUM(D256:G256)</f>
        <v>1</v>
      </c>
    </row>
    <row r="257" spans="3:16" ht="21">
      <c r="C257" s="40">
        <v>3</v>
      </c>
      <c r="D257" s="35">
        <v>16</v>
      </c>
      <c r="E257" s="35">
        <v>0</v>
      </c>
      <c r="F257" s="35">
        <v>0</v>
      </c>
      <c r="G257" s="35">
        <v>0</v>
      </c>
      <c r="H257" s="35">
        <f t="shared" si="36"/>
        <v>16</v>
      </c>
    </row>
    <row r="258" spans="3:16" ht="21">
      <c r="C258" s="40">
        <v>4</v>
      </c>
      <c r="D258" s="35">
        <v>63</v>
      </c>
      <c r="E258" s="35">
        <v>0</v>
      </c>
      <c r="F258" s="35">
        <v>0</v>
      </c>
      <c r="G258" s="35">
        <v>0</v>
      </c>
      <c r="H258" s="35">
        <f t="shared" si="36"/>
        <v>63</v>
      </c>
    </row>
    <row r="259" spans="3:16" ht="21">
      <c r="C259" s="40">
        <v>5</v>
      </c>
      <c r="D259" s="35">
        <v>33</v>
      </c>
      <c r="E259" s="35">
        <v>0</v>
      </c>
      <c r="F259" s="35">
        <v>0</v>
      </c>
      <c r="G259" s="35">
        <v>0</v>
      </c>
      <c r="H259" s="35">
        <f t="shared" si="36"/>
        <v>33</v>
      </c>
    </row>
    <row r="260" spans="3:16" ht="21">
      <c r="C260" s="40" t="s">
        <v>56</v>
      </c>
      <c r="D260" s="35">
        <f>SUM(D255:D259)</f>
        <v>113</v>
      </c>
      <c r="E260" s="35">
        <f t="shared" ref="E260:H260" si="37">SUM(E255:E259)</f>
        <v>0</v>
      </c>
      <c r="F260" s="35">
        <f t="shared" si="37"/>
        <v>0</v>
      </c>
      <c r="G260" s="35">
        <f t="shared" si="37"/>
        <v>0</v>
      </c>
      <c r="H260" s="35">
        <f t="shared" si="37"/>
        <v>113</v>
      </c>
    </row>
    <row r="262" spans="3:16" ht="23.25">
      <c r="C262" s="56" t="s">
        <v>55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7">
        <f>D255/$D$260</f>
        <v>0</v>
      </c>
      <c r="E263" s="37" t="e">
        <f>E255/$E$260</f>
        <v>#DIV/0!</v>
      </c>
      <c r="F263" s="37" t="e">
        <f>F255/$F$260</f>
        <v>#DIV/0!</v>
      </c>
      <c r="G263" s="37" t="e">
        <f>G255/$G$260</f>
        <v>#DIV/0!</v>
      </c>
      <c r="H263" s="37">
        <f>H255/$H$260</f>
        <v>0</v>
      </c>
    </row>
    <row r="264" spans="3:16" ht="21">
      <c r="C264" s="40">
        <v>2</v>
      </c>
      <c r="D264" s="37">
        <f t="shared" ref="D264:D267" si="38">D256/$D$260</f>
        <v>8.8495575221238937E-3</v>
      </c>
      <c r="E264" s="37" t="e">
        <f t="shared" ref="E264:E267" si="39">E256/$E$260</f>
        <v>#DIV/0!</v>
      </c>
      <c r="F264" s="37" t="e">
        <f t="shared" ref="F264:F267" si="40">F256/$F$260</f>
        <v>#DIV/0!</v>
      </c>
      <c r="G264" s="37" t="e">
        <f t="shared" ref="G264:G267" si="41">G256/$G$260</f>
        <v>#DIV/0!</v>
      </c>
      <c r="H264" s="37">
        <f t="shared" ref="H264:H267" si="42">H256/$H$260</f>
        <v>8.8495575221238937E-3</v>
      </c>
    </row>
    <row r="265" spans="3:16" ht="21">
      <c r="C265" s="40">
        <v>3</v>
      </c>
      <c r="D265" s="37">
        <f t="shared" si="38"/>
        <v>0.1415929203539823</v>
      </c>
      <c r="E265" s="37" t="e">
        <f t="shared" si="39"/>
        <v>#DIV/0!</v>
      </c>
      <c r="F265" s="37" t="e">
        <f t="shared" si="40"/>
        <v>#DIV/0!</v>
      </c>
      <c r="G265" s="37" t="e">
        <f t="shared" si="41"/>
        <v>#DIV/0!</v>
      </c>
      <c r="H265" s="37">
        <f t="shared" si="42"/>
        <v>0.1415929203539823</v>
      </c>
    </row>
    <row r="266" spans="3:16" ht="21">
      <c r="C266" s="40">
        <v>4</v>
      </c>
      <c r="D266" s="37">
        <f t="shared" si="38"/>
        <v>0.55752212389380529</v>
      </c>
      <c r="E266" s="37" t="e">
        <f t="shared" si="39"/>
        <v>#DIV/0!</v>
      </c>
      <c r="F266" s="37" t="e">
        <f t="shared" si="40"/>
        <v>#DIV/0!</v>
      </c>
      <c r="G266" s="37" t="e">
        <f t="shared" si="41"/>
        <v>#DIV/0!</v>
      </c>
      <c r="H266" s="37">
        <f t="shared" si="42"/>
        <v>0.55752212389380529</v>
      </c>
    </row>
    <row r="267" spans="3:16" ht="21">
      <c r="C267" s="40">
        <v>5</v>
      </c>
      <c r="D267" s="37">
        <f t="shared" si="38"/>
        <v>0.29203539823008851</v>
      </c>
      <c r="E267" s="37" t="e">
        <f t="shared" si="39"/>
        <v>#DIV/0!</v>
      </c>
      <c r="F267" s="37" t="e">
        <f t="shared" si="40"/>
        <v>#DIV/0!</v>
      </c>
      <c r="G267" s="37" t="e">
        <f t="shared" si="41"/>
        <v>#DIV/0!</v>
      </c>
      <c r="H267" s="37">
        <f t="shared" si="42"/>
        <v>0.29203539823008851</v>
      </c>
    </row>
    <row r="271" spans="3:16" s="55" customFormat="1" ht="45.75" customHeight="1">
      <c r="C271" s="112" t="s">
        <v>137</v>
      </c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</row>
    <row r="273" spans="3:5" ht="46.5">
      <c r="C273" s="57" t="s">
        <v>102</v>
      </c>
      <c r="D273" s="33" t="s">
        <v>59</v>
      </c>
      <c r="E273" s="33" t="s">
        <v>103</v>
      </c>
    </row>
    <row r="274" spans="3:5" ht="21">
      <c r="C274" s="34" t="s">
        <v>37</v>
      </c>
      <c r="D274" s="35">
        <v>65</v>
      </c>
      <c r="E274" s="37">
        <f>D274/$D$277</f>
        <v>0.5752212389380531</v>
      </c>
    </row>
    <row r="275" spans="3:5" ht="21">
      <c r="C275" s="34" t="s">
        <v>104</v>
      </c>
      <c r="D275" s="35">
        <v>48</v>
      </c>
      <c r="E275" s="37">
        <f t="shared" ref="E275:E276" si="43">D275/$D$277</f>
        <v>0.4247787610619469</v>
      </c>
    </row>
    <row r="276" spans="3:5" ht="21">
      <c r="C276" s="34" t="s">
        <v>101</v>
      </c>
      <c r="D276" s="35">
        <v>0</v>
      </c>
      <c r="E276" s="37">
        <f t="shared" si="43"/>
        <v>0</v>
      </c>
    </row>
    <row r="277" spans="3:5" ht="21">
      <c r="C277" s="34" t="s">
        <v>56</v>
      </c>
      <c r="D277" s="35">
        <f>SUM(D274:D276)</f>
        <v>113</v>
      </c>
    </row>
    <row r="278" spans="3:5" ht="21">
      <c r="C278" s="69"/>
      <c r="D278" s="70"/>
      <c r="E278" s="71"/>
    </row>
    <row r="279" spans="3:5" ht="21">
      <c r="C279" s="69"/>
      <c r="D279" s="70"/>
      <c r="E279" s="71"/>
    </row>
    <row r="280" spans="3:5" ht="33" customHeight="1"/>
  </sheetData>
  <mergeCells count="31">
    <mergeCell ref="C252:P252"/>
    <mergeCell ref="C271:P271"/>
    <mergeCell ref="C229:P229"/>
    <mergeCell ref="C250:P250"/>
    <mergeCell ref="C232:P232"/>
    <mergeCell ref="C234:P234"/>
    <mergeCell ref="C179:P179"/>
    <mergeCell ref="C198:P198"/>
    <mergeCell ref="C200:P200"/>
    <mergeCell ref="C211:P211"/>
    <mergeCell ref="C213:P213"/>
    <mergeCell ref="C128:P128"/>
    <mergeCell ref="C130:P130"/>
    <mergeCell ref="C147:P147"/>
    <mergeCell ref="C151:P151"/>
    <mergeCell ref="C164:P164"/>
    <mergeCell ref="C106:I106"/>
    <mergeCell ref="C107:I107"/>
    <mergeCell ref="C108:I108"/>
    <mergeCell ref="C109:I109"/>
    <mergeCell ref="C110:I110"/>
    <mergeCell ref="C82:P82"/>
    <mergeCell ref="C101:P101"/>
    <mergeCell ref="C103:I103"/>
    <mergeCell ref="C104:I104"/>
    <mergeCell ref="C105:I105"/>
    <mergeCell ref="C80:P80"/>
    <mergeCell ref="C42:P42"/>
    <mergeCell ref="C44:P44"/>
    <mergeCell ref="C55:P55"/>
    <mergeCell ref="C68:P6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1"/>
  <sheetViews>
    <sheetView workbookViewId="0">
      <selection activeCell="E54" sqref="E54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315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101">
        <v>1</v>
      </c>
      <c r="C15" s="95" t="s">
        <v>321</v>
      </c>
      <c r="D15" s="95" t="s">
        <v>322</v>
      </c>
      <c r="E15" s="95" t="s">
        <v>333</v>
      </c>
      <c r="F15" s="95" t="s">
        <v>325</v>
      </c>
      <c r="G15" s="95" t="s">
        <v>16</v>
      </c>
      <c r="H15" s="95" t="s">
        <v>328</v>
      </c>
      <c r="I15" s="95" t="s">
        <v>329</v>
      </c>
      <c r="J15" s="95" t="s">
        <v>106</v>
      </c>
      <c r="K15" s="95" t="s">
        <v>107</v>
      </c>
    </row>
    <row r="16" spans="2:16">
      <c r="B16" s="101">
        <v>2</v>
      </c>
      <c r="C16" s="96" t="s">
        <v>323</v>
      </c>
      <c r="D16" s="96" t="s">
        <v>323</v>
      </c>
      <c r="E16" s="96" t="s">
        <v>334</v>
      </c>
      <c r="F16" s="96" t="s">
        <v>326</v>
      </c>
      <c r="G16" s="96" t="s">
        <v>335</v>
      </c>
      <c r="H16" s="96" t="s">
        <v>330</v>
      </c>
      <c r="I16" s="96" t="s">
        <v>331</v>
      </c>
      <c r="J16" s="96" t="s">
        <v>106</v>
      </c>
      <c r="K16" s="96" t="s">
        <v>107</v>
      </c>
    </row>
    <row r="17" spans="2:15">
      <c r="B17" s="101">
        <v>3</v>
      </c>
      <c r="C17" s="95" t="s">
        <v>324</v>
      </c>
      <c r="D17" s="95" t="s">
        <v>324</v>
      </c>
      <c r="E17" s="95" t="s">
        <v>334</v>
      </c>
      <c r="F17" s="95" t="s">
        <v>327</v>
      </c>
      <c r="G17" s="95" t="s">
        <v>335</v>
      </c>
      <c r="H17" s="95" t="s">
        <v>330</v>
      </c>
      <c r="I17" s="95" t="s">
        <v>332</v>
      </c>
      <c r="J17" s="95" t="s">
        <v>106</v>
      </c>
      <c r="K17" s="95" t="s">
        <v>107</v>
      </c>
    </row>
    <row r="18" spans="2:15" ht="15.75">
      <c r="B18" s="10"/>
    </row>
    <row r="19" spans="2:15" ht="81" customHeight="1">
      <c r="B19" s="7" t="s">
        <v>6</v>
      </c>
      <c r="C19" s="74" t="s">
        <v>108</v>
      </c>
      <c r="D19" s="9" t="s">
        <v>110</v>
      </c>
      <c r="E19" s="11"/>
      <c r="F19" s="12"/>
      <c r="G19" s="13"/>
      <c r="H19" s="13"/>
      <c r="I19" s="14"/>
      <c r="J19" s="13"/>
      <c r="K19" s="13"/>
      <c r="L19" s="13"/>
      <c r="M19" s="13"/>
      <c r="N19" s="15"/>
      <c r="O19" s="16"/>
    </row>
    <row r="20" spans="2:15" ht="15.75">
      <c r="B20" s="73">
        <v>1</v>
      </c>
      <c r="C20" s="75" t="s">
        <v>336</v>
      </c>
      <c r="D20" s="75">
        <v>4</v>
      </c>
      <c r="E20" s="17"/>
      <c r="F20" s="17"/>
      <c r="G20" s="13"/>
      <c r="H20" s="13"/>
      <c r="I20" s="14"/>
      <c r="J20" s="13"/>
      <c r="K20" s="13"/>
      <c r="L20" s="13"/>
      <c r="M20" s="13"/>
      <c r="N20" s="15"/>
      <c r="O20" s="16"/>
    </row>
    <row r="21" spans="2:15" ht="15.75">
      <c r="B21" s="73">
        <v>2</v>
      </c>
      <c r="C21" s="76" t="s">
        <v>109</v>
      </c>
      <c r="D21" s="76" t="s">
        <v>111</v>
      </c>
      <c r="E21" s="17"/>
      <c r="F21" s="17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3</v>
      </c>
      <c r="C22" s="76" t="s">
        <v>109</v>
      </c>
      <c r="D22" s="76">
        <v>4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5" ht="78.75">
      <c r="B24" s="7" t="s">
        <v>6</v>
      </c>
      <c r="C24" s="8" t="s">
        <v>113</v>
      </c>
      <c r="D24" s="8" t="s">
        <v>19</v>
      </c>
    </row>
    <row r="25" spans="2:15" s="20" customFormat="1" ht="90">
      <c r="B25" s="68">
        <v>1</v>
      </c>
      <c r="C25" s="95" t="s">
        <v>38</v>
      </c>
      <c r="D25" s="98" t="s">
        <v>338</v>
      </c>
      <c r="G25" s="19"/>
    </row>
    <row r="26" spans="2:15" s="20" customFormat="1">
      <c r="B26" s="68">
        <v>2</v>
      </c>
      <c r="C26" s="96" t="s">
        <v>38</v>
      </c>
      <c r="D26" s="96" t="s">
        <v>337</v>
      </c>
      <c r="G26" s="19"/>
    </row>
    <row r="27" spans="2:15" s="20" customFormat="1" ht="45">
      <c r="B27" s="68">
        <v>3</v>
      </c>
      <c r="C27" s="95" t="s">
        <v>38</v>
      </c>
      <c r="D27" s="98" t="s">
        <v>339</v>
      </c>
      <c r="G27" s="19"/>
    </row>
    <row r="29" spans="2:15" ht="63">
      <c r="B29" s="7" t="s">
        <v>6</v>
      </c>
      <c r="C29" s="8" t="s">
        <v>21</v>
      </c>
      <c r="D29" s="8" t="s">
        <v>114</v>
      </c>
      <c r="E29" s="8" t="s">
        <v>22</v>
      </c>
    </row>
    <row r="30" spans="2:15" s="20" customFormat="1" ht="30">
      <c r="B30" s="68">
        <v>1</v>
      </c>
      <c r="C30" s="95" t="s">
        <v>38</v>
      </c>
      <c r="D30" s="95" t="s">
        <v>38</v>
      </c>
      <c r="E30" s="98" t="s">
        <v>340</v>
      </c>
      <c r="G30" s="19"/>
    </row>
    <row r="31" spans="2:15" s="20" customFormat="1" ht="30">
      <c r="B31" s="68">
        <v>2</v>
      </c>
      <c r="C31" s="96" t="s">
        <v>38</v>
      </c>
      <c r="D31" s="96" t="s">
        <v>115</v>
      </c>
      <c r="E31" s="97" t="s">
        <v>341</v>
      </c>
      <c r="G31" s="19"/>
    </row>
    <row r="32" spans="2:15" s="20" customFormat="1" ht="75">
      <c r="B32" s="68">
        <v>3</v>
      </c>
      <c r="C32" s="95" t="s">
        <v>20</v>
      </c>
      <c r="D32" s="95" t="s">
        <v>38</v>
      </c>
      <c r="E32" s="98" t="s">
        <v>342</v>
      </c>
      <c r="G32" s="19"/>
    </row>
    <row r="34" spans="1:18" ht="56.25" customHeight="1">
      <c r="C34" s="122" t="s">
        <v>23</v>
      </c>
      <c r="D34" s="122"/>
      <c r="E34" s="122"/>
      <c r="F34" s="122"/>
      <c r="G34" s="122"/>
      <c r="H34" s="122"/>
      <c r="I34" s="122"/>
      <c r="J34" s="122"/>
      <c r="K34" s="21"/>
      <c r="L34" s="21"/>
      <c r="M34" s="21"/>
      <c r="O34" s="21"/>
      <c r="Q34" s="21"/>
      <c r="R34" s="21"/>
    </row>
    <row r="35" spans="1:18" ht="63">
      <c r="A35" s="22"/>
      <c r="B35" s="8" t="s">
        <v>6</v>
      </c>
      <c r="C35" s="23" t="s">
        <v>24</v>
      </c>
      <c r="D35" s="8" t="s">
        <v>25</v>
      </c>
      <c r="E35" s="8" t="s">
        <v>26</v>
      </c>
      <c r="F35" s="8" t="s">
        <v>27</v>
      </c>
      <c r="G35" s="8" t="s">
        <v>28</v>
      </c>
      <c r="H35" s="8" t="s">
        <v>29</v>
      </c>
      <c r="I35" s="8" t="s">
        <v>30</v>
      </c>
      <c r="J35" s="8" t="s">
        <v>31</v>
      </c>
    </row>
    <row r="36" spans="1:18" s="20" customFormat="1">
      <c r="B36" s="68">
        <v>1</v>
      </c>
      <c r="C36" s="99" t="s">
        <v>343</v>
      </c>
      <c r="D36" s="99" t="s">
        <v>111</v>
      </c>
      <c r="E36" s="99" t="s">
        <v>344</v>
      </c>
      <c r="F36" s="99" t="s">
        <v>111</v>
      </c>
      <c r="G36" s="99" t="s">
        <v>343</v>
      </c>
      <c r="H36" s="99" t="s">
        <v>112</v>
      </c>
      <c r="I36" s="99" t="s">
        <v>343</v>
      </c>
      <c r="J36" s="99" t="s">
        <v>111</v>
      </c>
    </row>
    <row r="37" spans="1:18" s="20" customFormat="1">
      <c r="B37" s="68">
        <v>2</v>
      </c>
      <c r="C37" s="100" t="s">
        <v>111</v>
      </c>
      <c r="D37" s="100" t="s">
        <v>344</v>
      </c>
      <c r="E37" s="100" t="s">
        <v>343</v>
      </c>
      <c r="F37" s="100" t="s">
        <v>111</v>
      </c>
      <c r="G37" s="100" t="s">
        <v>111</v>
      </c>
      <c r="H37" s="100" t="s">
        <v>111</v>
      </c>
      <c r="I37" s="100" t="s">
        <v>111</v>
      </c>
      <c r="J37" s="100" t="s">
        <v>111</v>
      </c>
    </row>
    <row r="38" spans="1:18" s="20" customFormat="1">
      <c r="B38" s="68">
        <v>3</v>
      </c>
      <c r="C38" s="99" t="s">
        <v>111</v>
      </c>
      <c r="D38" s="99" t="s">
        <v>344</v>
      </c>
      <c r="E38" s="99" t="s">
        <v>343</v>
      </c>
      <c r="F38" s="99" t="s">
        <v>112</v>
      </c>
      <c r="G38" s="99" t="s">
        <v>111</v>
      </c>
      <c r="H38" s="99" t="s">
        <v>112</v>
      </c>
      <c r="I38" s="99" t="s">
        <v>111</v>
      </c>
      <c r="J38" s="99" t="s">
        <v>111</v>
      </c>
    </row>
    <row r="39" spans="1:18">
      <c r="B39" s="66"/>
      <c r="C39" s="13"/>
      <c r="D39" s="13"/>
      <c r="E39" s="13"/>
      <c r="F39" s="13"/>
      <c r="G39" s="13"/>
      <c r="H39" s="13"/>
      <c r="I39" s="13"/>
      <c r="J39" s="13"/>
    </row>
    <row r="41" spans="1:18" ht="42.75" customHeight="1">
      <c r="C41" s="123"/>
      <c r="D41" s="124"/>
      <c r="E41" s="123" t="s">
        <v>32</v>
      </c>
      <c r="F41" s="125"/>
      <c r="G41" s="124"/>
    </row>
    <row r="42" spans="1:18" ht="31.5" customHeight="1">
      <c r="B42" s="7" t="s">
        <v>6</v>
      </c>
      <c r="C42" s="126" t="s">
        <v>33</v>
      </c>
      <c r="D42" s="126"/>
      <c r="E42" s="8" t="s">
        <v>34</v>
      </c>
      <c r="F42" s="8" t="s">
        <v>35</v>
      </c>
      <c r="G42" s="8" t="s">
        <v>36</v>
      </c>
    </row>
    <row r="43" spans="1:18" s="20" customFormat="1">
      <c r="B43" s="68">
        <v>1</v>
      </c>
      <c r="C43" s="119" t="s">
        <v>345</v>
      </c>
      <c r="D43" s="119"/>
      <c r="E43" s="95" t="s">
        <v>37</v>
      </c>
      <c r="F43" s="95" t="s">
        <v>37</v>
      </c>
      <c r="G43" s="95" t="s">
        <v>294</v>
      </c>
    </row>
    <row r="44" spans="1:18" s="20" customFormat="1" ht="29.25" customHeight="1">
      <c r="B44" s="68">
        <v>2</v>
      </c>
      <c r="C44" s="120" t="s">
        <v>346</v>
      </c>
      <c r="D44" s="120"/>
      <c r="E44" s="96" t="s">
        <v>37</v>
      </c>
      <c r="F44" s="96" t="s">
        <v>37</v>
      </c>
      <c r="G44" s="96" t="s">
        <v>37</v>
      </c>
    </row>
    <row r="45" spans="1:18" s="20" customFormat="1" ht="29.25" customHeight="1">
      <c r="B45" s="68">
        <v>3</v>
      </c>
      <c r="C45" s="118" t="s">
        <v>347</v>
      </c>
      <c r="D45" s="119"/>
      <c r="E45" s="95" t="s">
        <v>37</v>
      </c>
      <c r="F45" s="95" t="s">
        <v>37</v>
      </c>
      <c r="G45" s="95" t="s">
        <v>37</v>
      </c>
    </row>
    <row r="46" spans="1:18">
      <c r="B46" s="12"/>
      <c r="C46" s="24"/>
      <c r="D46" s="24"/>
      <c r="E46" s="24"/>
      <c r="F46" s="24"/>
      <c r="G46" s="24"/>
      <c r="H46" s="24"/>
      <c r="I46" s="24"/>
      <c r="J46" s="24"/>
    </row>
    <row r="47" spans="1:18">
      <c r="C47" s="20"/>
    </row>
    <row r="48" spans="1:18">
      <c r="C48" s="20" t="s">
        <v>39</v>
      </c>
    </row>
    <row r="49" spans="3:3" ht="15.75" customHeight="1">
      <c r="C49" s="5" t="s">
        <v>40</v>
      </c>
    </row>
    <row r="50" spans="3:3">
      <c r="C50" s="25" t="s">
        <v>41</v>
      </c>
    </row>
    <row r="51" spans="3:3">
      <c r="C51" s="5" t="s">
        <v>42</v>
      </c>
    </row>
  </sheetData>
  <mergeCells count="8">
    <mergeCell ref="C45:D45"/>
    <mergeCell ref="C43:D43"/>
    <mergeCell ref="C44:D44"/>
    <mergeCell ref="C11:G11"/>
    <mergeCell ref="C34:J34"/>
    <mergeCell ref="C41:D41"/>
    <mergeCell ref="E41:G41"/>
    <mergeCell ref="C42:D42"/>
  </mergeCells>
  <phoneticPr fontId="32" type="noConversion"/>
  <hyperlinks>
    <hyperlink ref="C50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7" sqref="F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30" t="s">
        <v>44</v>
      </c>
      <c r="D15" s="130"/>
      <c r="E15" s="130"/>
      <c r="F15" s="28"/>
      <c r="G15" s="28"/>
    </row>
    <row r="16" spans="2:7">
      <c r="B16" s="140"/>
      <c r="C16" s="130" t="s">
        <v>46</v>
      </c>
      <c r="D16" s="130"/>
      <c r="E16" s="64" t="s">
        <v>47</v>
      </c>
      <c r="F16" s="64" t="s">
        <v>48</v>
      </c>
      <c r="G16" s="64" t="s">
        <v>49</v>
      </c>
    </row>
    <row r="17" spans="2:7" ht="15" customHeight="1">
      <c r="B17" s="128">
        <v>2016</v>
      </c>
      <c r="C17" s="131" t="s">
        <v>50</v>
      </c>
      <c r="D17" s="132"/>
      <c r="E17" s="137" t="s">
        <v>318</v>
      </c>
      <c r="F17" s="129">
        <v>1472800</v>
      </c>
      <c r="G17" s="127">
        <v>0.312</v>
      </c>
    </row>
    <row r="18" spans="2:7">
      <c r="B18" s="128"/>
      <c r="C18" s="133"/>
      <c r="D18" s="134"/>
      <c r="E18" s="138"/>
      <c r="F18" s="129"/>
      <c r="G18" s="127"/>
    </row>
    <row r="19" spans="2:7">
      <c r="B19" s="128">
        <v>2015</v>
      </c>
      <c r="C19" s="133"/>
      <c r="D19" s="134"/>
      <c r="E19" s="138"/>
      <c r="F19" s="129">
        <v>1044924</v>
      </c>
      <c r="G19" s="127">
        <v>0.58499999999999996</v>
      </c>
    </row>
    <row r="20" spans="2:7">
      <c r="B20" s="128"/>
      <c r="C20" s="133"/>
      <c r="D20" s="134"/>
      <c r="E20" s="138"/>
      <c r="F20" s="129"/>
      <c r="G20" s="127"/>
    </row>
    <row r="21" spans="2:7">
      <c r="B21" s="128">
        <v>2014</v>
      </c>
      <c r="C21" s="133"/>
      <c r="D21" s="134"/>
      <c r="E21" s="138"/>
      <c r="F21" s="129">
        <v>1281167</v>
      </c>
      <c r="G21" s="127">
        <v>0.52200000000000002</v>
      </c>
    </row>
    <row r="22" spans="2:7">
      <c r="B22" s="128"/>
      <c r="C22" s="133"/>
      <c r="D22" s="134"/>
      <c r="E22" s="138"/>
      <c r="F22" s="129"/>
      <c r="G22" s="127"/>
    </row>
    <row r="23" spans="2:7">
      <c r="B23" s="128">
        <v>2013</v>
      </c>
      <c r="C23" s="133"/>
      <c r="D23" s="134"/>
      <c r="E23" s="138"/>
      <c r="F23" s="129">
        <v>2155000</v>
      </c>
      <c r="G23" s="127">
        <v>0.25</v>
      </c>
    </row>
    <row r="24" spans="2:7">
      <c r="B24" s="128"/>
      <c r="C24" s="135"/>
      <c r="D24" s="136"/>
      <c r="E24" s="139"/>
      <c r="F24" s="129"/>
      <c r="G24" s="127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2020-07-16T19:08:30Z</dcterms:modified>
</cp:coreProperties>
</file>