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style11.xml" ContentType="application/vnd.ms-office.chartstyle+xml"/>
  <Override PartName="/xl/charts/colors11.xml" ContentType="application/vnd.ms-office.chartcolorstyle+xml"/>
  <Override PartName="/xl/charts/chart61.xml" ContentType="application/vnd.openxmlformats-officedocument.drawingml.chart+xml"/>
  <Override PartName="/xl/charts/style12.xml" ContentType="application/vnd.ms-office.chartstyle+xml"/>
  <Override PartName="/xl/charts/colors12.xml" ContentType="application/vnd.ms-office.chartcolorstyle+xml"/>
  <Override PartName="/xl/charts/chart62.xml" ContentType="application/vnd.openxmlformats-officedocument.drawingml.chart+xml"/>
  <Override PartName="/xl/charts/style13.xml" ContentType="application/vnd.ms-office.chartstyle+xml"/>
  <Override PartName="/xl/charts/colors13.xml" ContentType="application/vnd.ms-office.chartcolorstyle+xml"/>
  <Override PartName="/xl/charts/chart63.xml" ContentType="application/vnd.openxmlformats-officedocument.drawingml.chart+xml"/>
  <Override PartName="/xl/charts/style14.xml" ContentType="application/vnd.ms-office.chartstyle+xml"/>
  <Override PartName="/xl/charts/colors14.xml" ContentType="application/vnd.ms-office.chartcolorstyle+xml"/>
  <Override PartName="/xl/charts/chart64.xml" ContentType="application/vnd.openxmlformats-officedocument.drawingml.chart+xml"/>
  <Override PartName="/xl/charts/style15.xml" ContentType="application/vnd.ms-office.chartstyle+xml"/>
  <Override PartName="/xl/charts/colors15.xml" ContentType="application/vnd.ms-office.chartcolorstyle+xml"/>
  <Override PartName="/xl/charts/chart65.xml" ContentType="application/vnd.openxmlformats-officedocument.drawingml.chart+xml"/>
  <Override PartName="/xl/charts/style16.xml" ContentType="application/vnd.ms-office.chartstyle+xml"/>
  <Override PartName="/xl/charts/colors16.xml" ContentType="application/vnd.ms-office.chartcolorstyle+xml"/>
  <Override PartName="/xl/charts/chart66.xml" ContentType="application/vnd.openxmlformats-officedocument.drawingml.chart+xml"/>
  <Override PartName="/xl/charts/style17.xml" ContentType="application/vnd.ms-office.chartstyle+xml"/>
  <Override PartName="/xl/charts/colors17.xml" ContentType="application/vnd.ms-office.chartcolorstyle+xml"/>
  <Override PartName="/xl/charts/chart67.xml" ContentType="application/vnd.openxmlformats-officedocument.drawingml.chart+xml"/>
  <Override PartName="/xl/charts/style18.xml" ContentType="application/vnd.ms-office.chartstyle+xml"/>
  <Override PartName="/xl/charts/colors18.xml" ContentType="application/vnd.ms-office.chartcolorstyle+xml"/>
  <Override PartName="/xl/charts/chart68.xml" ContentType="application/vnd.openxmlformats-officedocument.drawingml.chart+xml"/>
  <Override PartName="/xl/charts/style19.xml" ContentType="application/vnd.ms-office.chartstyle+xml"/>
  <Override PartName="/xl/charts/colors19.xml" ContentType="application/vnd.ms-office.chartcolorstyle+xml"/>
  <Override PartName="/xl/charts/chart69.xml" ContentType="application/vnd.openxmlformats-officedocument.drawingml.chart+xml"/>
  <Override PartName="/xl/charts/style20.xml" ContentType="application/vnd.ms-office.chartstyle+xml"/>
  <Override PartName="/xl/charts/colors20.xml" ContentType="application/vnd.ms-office.chartcolorstyle+xml"/>
  <Override PartName="/xl/charts/chart70.xml" ContentType="application/vnd.openxmlformats-officedocument.drawingml.chart+xml"/>
  <Override PartName="/xl/charts/style21.xml" ContentType="application/vnd.ms-office.chartstyle+xml"/>
  <Override PartName="/xl/charts/colors21.xml" ContentType="application/vnd.ms-office.chartcolorstyle+xml"/>
  <Override PartName="/xl/charts/chart71.xml" ContentType="application/vnd.openxmlformats-officedocument.drawingml.chart+xml"/>
  <Override PartName="/xl/charts/style22.xml" ContentType="application/vnd.ms-office.chartstyle+xml"/>
  <Override PartName="/xl/charts/colors22.xml" ContentType="application/vnd.ms-office.chartcolorstyle+xml"/>
  <Override PartName="/xl/charts/chart72.xml" ContentType="application/vnd.openxmlformats-officedocument.drawingml.chart+xml"/>
  <Override PartName="/xl/charts/style23.xml" ContentType="application/vnd.ms-office.chartstyle+xml"/>
  <Override PartName="/xl/charts/colors23.xml" ContentType="application/vnd.ms-office.chartcolorstyle+xml"/>
  <Override PartName="/xl/charts/chart73.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Brigitte Angelica\Desktop\Gestión de Egresados\Autoevaluación\Tecnología Eléctrica\"/>
    </mc:Choice>
  </mc:AlternateContent>
  <xr:revisionPtr revIDLastSave="0" documentId="13_ncr:1_{B3CB952D-0CA7-47B9-B972-63333B90DC6D}" xr6:coauthVersionLast="45" xr6:coauthVersionMax="45" xr10:uidLastSave="{00000000-0000-0000-0000-000000000000}"/>
  <bookViews>
    <workbookView xWindow="-20610" yWindow="-120" windowWidth="20730" windowHeight="11160" xr2:uid="{00000000-000D-0000-FFFF-FFFF00000000}"/>
  </bookViews>
  <sheets>
    <sheet name="Presentación" sheetId="2" r:id="rId1"/>
    <sheet name="Informe hasta el 2019" sheetId="8" r:id="rId2"/>
    <sheet name="Egresados 2020" sheetId="7" r:id="rId3"/>
    <sheet name="Empleadores" sheetId="5" r:id="rId4"/>
    <sheet name="OLE"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9" i="7" l="1"/>
  <c r="E290" i="7"/>
  <c r="E288" i="7"/>
  <c r="D291" i="7"/>
  <c r="H278" i="7"/>
  <c r="H279" i="7"/>
  <c r="H280" i="7"/>
  <c r="H281" i="7"/>
  <c r="H277" i="7"/>
  <c r="G278" i="7"/>
  <c r="G279" i="7"/>
  <c r="G280" i="7"/>
  <c r="G281" i="7"/>
  <c r="G277" i="7"/>
  <c r="F278" i="7"/>
  <c r="F279" i="7"/>
  <c r="F280" i="7"/>
  <c r="F281" i="7"/>
  <c r="F277" i="7"/>
  <c r="E278" i="7"/>
  <c r="E279" i="7"/>
  <c r="E280" i="7"/>
  <c r="E281" i="7"/>
  <c r="E277" i="7"/>
  <c r="D278" i="7"/>
  <c r="D279" i="7"/>
  <c r="D280" i="7"/>
  <c r="D281" i="7"/>
  <c r="D277" i="7"/>
  <c r="H270" i="7"/>
  <c r="H271" i="7"/>
  <c r="H272" i="7"/>
  <c r="H273" i="7"/>
  <c r="H269" i="7"/>
  <c r="H274" i="7" s="1"/>
  <c r="E274" i="7"/>
  <c r="F274" i="7"/>
  <c r="G274" i="7"/>
  <c r="D274" i="7"/>
  <c r="H258" i="7"/>
  <c r="H259" i="7"/>
  <c r="H257" i="7"/>
  <c r="G258" i="7"/>
  <c r="G259" i="7"/>
  <c r="G257" i="7"/>
  <c r="F258" i="7"/>
  <c r="F259" i="7"/>
  <c r="F257" i="7"/>
  <c r="E258" i="7"/>
  <c r="E259" i="7"/>
  <c r="E257" i="7"/>
  <c r="D258" i="7"/>
  <c r="D259" i="7"/>
  <c r="D257" i="7"/>
  <c r="E254" i="7"/>
  <c r="F254" i="7"/>
  <c r="G254" i="7"/>
  <c r="D254" i="7"/>
  <c r="H254" i="7" s="1"/>
  <c r="H252" i="7"/>
  <c r="H253" i="7"/>
  <c r="H251" i="7"/>
  <c r="G232" i="7"/>
  <c r="G231" i="7"/>
  <c r="G233" i="7"/>
  <c r="G230" i="7"/>
  <c r="E240" i="7"/>
  <c r="D239" i="7"/>
  <c r="D240" i="7"/>
  <c r="D241" i="7"/>
  <c r="D238" i="7"/>
  <c r="E234" i="7"/>
  <c r="E238" i="7" s="1"/>
  <c r="F234" i="7"/>
  <c r="F238" i="7" s="1"/>
  <c r="D234" i="7"/>
  <c r="F223" i="7"/>
  <c r="F222" i="7"/>
  <c r="E223" i="7"/>
  <c r="E222" i="7"/>
  <c r="D223" i="7"/>
  <c r="D222" i="7"/>
  <c r="E219" i="7"/>
  <c r="F219" i="7"/>
  <c r="D219" i="7"/>
  <c r="G206" i="7"/>
  <c r="G207" i="7"/>
  <c r="G208" i="7"/>
  <c r="G209" i="7"/>
  <c r="G210" i="7"/>
  <c r="G205" i="7"/>
  <c r="F206" i="7"/>
  <c r="F207" i="7"/>
  <c r="F208" i="7"/>
  <c r="F209" i="7"/>
  <c r="F210" i="7"/>
  <c r="F205" i="7"/>
  <c r="E206" i="7"/>
  <c r="E207" i="7"/>
  <c r="E208" i="7"/>
  <c r="E209" i="7"/>
  <c r="E210" i="7"/>
  <c r="E205" i="7"/>
  <c r="D207" i="7"/>
  <c r="D206" i="7"/>
  <c r="D208" i="7"/>
  <c r="D209" i="7"/>
  <c r="D210" i="7"/>
  <c r="D205" i="7"/>
  <c r="E202" i="7"/>
  <c r="F202" i="7"/>
  <c r="G202" i="7"/>
  <c r="D202" i="7"/>
  <c r="G189" i="7"/>
  <c r="F190" i="7"/>
  <c r="E184" i="7"/>
  <c r="E189" i="7" s="1"/>
  <c r="F184" i="7"/>
  <c r="F188" i="7" s="1"/>
  <c r="G184" i="7"/>
  <c r="G190" i="7" s="1"/>
  <c r="H184" i="7"/>
  <c r="H189" i="7" s="1"/>
  <c r="D184" i="7"/>
  <c r="D190" i="7" s="1"/>
  <c r="F241" i="7" l="1"/>
  <c r="G239" i="7"/>
  <c r="E241" i="7"/>
  <c r="G234" i="7"/>
  <c r="G238" i="7" s="1"/>
  <c r="F240" i="7"/>
  <c r="E239" i="7"/>
  <c r="F239" i="7"/>
  <c r="G240" i="7"/>
  <c r="E188" i="7"/>
  <c r="D188" i="7"/>
  <c r="E190" i="7"/>
  <c r="F189" i="7"/>
  <c r="H188" i="7"/>
  <c r="D189" i="7"/>
  <c r="G188" i="7"/>
  <c r="H190" i="7"/>
  <c r="E170" i="7"/>
  <c r="E174" i="7" s="1"/>
  <c r="F170" i="7"/>
  <c r="F174" i="7" s="1"/>
  <c r="G170" i="7"/>
  <c r="G174" i="7" s="1"/>
  <c r="H170" i="7"/>
  <c r="H174" i="7" s="1"/>
  <c r="D170" i="7"/>
  <c r="D174" i="7" s="1"/>
  <c r="D156" i="7"/>
  <c r="D155" i="7"/>
  <c r="D152" i="7"/>
  <c r="D157" i="7" s="1"/>
  <c r="E106" i="7"/>
  <c r="E109" i="7" s="1"/>
  <c r="F106" i="7"/>
  <c r="F111" i="7" s="1"/>
  <c r="G106" i="7"/>
  <c r="G110" i="7" s="1"/>
  <c r="H106" i="7"/>
  <c r="H109" i="7" s="1"/>
  <c r="D106" i="7"/>
  <c r="D109" i="7" s="1"/>
  <c r="D88" i="7"/>
  <c r="E86" i="7" s="1"/>
  <c r="H73" i="7"/>
  <c r="H74" i="7"/>
  <c r="H72" i="7"/>
  <c r="H62" i="7"/>
  <c r="H61" i="7"/>
  <c r="H63" i="7" s="1"/>
  <c r="E75" i="7"/>
  <c r="E79" i="7" s="1"/>
  <c r="F75" i="7"/>
  <c r="F80" i="7" s="1"/>
  <c r="G75" i="7"/>
  <c r="G79" i="7" s="1"/>
  <c r="D75" i="7"/>
  <c r="D80" i="7" s="1"/>
  <c r="E63" i="7"/>
  <c r="E67" i="7" s="1"/>
  <c r="F63" i="7"/>
  <c r="F67" i="7" s="1"/>
  <c r="G63" i="7"/>
  <c r="G67" i="7" s="1"/>
  <c r="D63" i="7"/>
  <c r="D67" i="7" s="1"/>
  <c r="E53" i="7"/>
  <c r="E51" i="7"/>
  <c r="G241" i="7" l="1"/>
  <c r="D110" i="7"/>
  <c r="E84" i="7"/>
  <c r="E173" i="7"/>
  <c r="H112" i="7"/>
  <c r="F110" i="7"/>
  <c r="G173" i="7"/>
  <c r="G109" i="7"/>
  <c r="D111" i="7"/>
  <c r="F109" i="7"/>
  <c r="H111" i="7"/>
  <c r="G112" i="7"/>
  <c r="D159" i="7"/>
  <c r="D112" i="7"/>
  <c r="H110" i="7"/>
  <c r="G111" i="7"/>
  <c r="F112" i="7"/>
  <c r="D158" i="7"/>
  <c r="D173" i="7"/>
  <c r="F173" i="7"/>
  <c r="H173" i="7"/>
  <c r="E110" i="7"/>
  <c r="E111" i="7"/>
  <c r="E112" i="7"/>
  <c r="G66" i="7"/>
  <c r="E78" i="7"/>
  <c r="G78" i="7"/>
  <c r="E66" i="7"/>
  <c r="E80" i="7"/>
  <c r="G80" i="7"/>
  <c r="E85" i="7"/>
  <c r="E87" i="7"/>
  <c r="F66" i="7"/>
  <c r="D78" i="7"/>
  <c r="D79" i="7"/>
  <c r="F79" i="7"/>
  <c r="F78" i="7"/>
  <c r="H66" i="7"/>
  <c r="D66" i="7"/>
  <c r="H75" i="7"/>
  <c r="H79" i="7" s="1"/>
  <c r="H78" i="7" l="1"/>
  <c r="H80" i="7"/>
  <c r="H67" i="7"/>
</calcChain>
</file>

<file path=xl/sharedStrings.xml><?xml version="1.0" encoding="utf-8"?>
<sst xmlns="http://schemas.openxmlformats.org/spreadsheetml/2006/main" count="1209" uniqueCount="353">
  <si>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</si>
  <si>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</si>
  <si>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</si>
  <si>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</si>
  <si>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</si>
  <si>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</si>
  <si>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</si>
  <si>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</si>
  <si>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Nombre del empleador</t>
  </si>
  <si>
    <t>Departamento o estado</t>
  </si>
  <si>
    <t>Ciudad</t>
  </si>
  <si>
    <t>Dirección Institución/Empresa</t>
  </si>
  <si>
    <t>Teléfono Institución/Empresa</t>
  </si>
  <si>
    <t>Correo electrónico</t>
  </si>
  <si>
    <t>¿ A qué sector económico pertenece la empresa?</t>
  </si>
  <si>
    <t>Tipo de empresa</t>
  </si>
  <si>
    <t>Risaralda</t>
  </si>
  <si>
    <t>Pereira</t>
  </si>
  <si>
    <t>No</t>
  </si>
  <si>
    <t>Si</t>
  </si>
  <si>
    <t>¿Por qué?</t>
  </si>
  <si>
    <t>Alto grado</t>
  </si>
  <si>
    <t xml:space="preserve">¿En qué grado  los programas académicos, han impactado positivamente el desarrollo de la región?  </t>
  </si>
  <si>
    <t>Si tiene sugerencias para mejorar la calidad de la formación académica, por favor menciónelas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</si>
  <si>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</si>
  <si>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</si>
  <si>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</si>
  <si>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</si>
  <si>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</si>
  <si>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</si>
  <si>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</si>
  <si>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</si>
  <si>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</si>
  <si>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</si>
  <si>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Qué competencias adicionales considera que requiere un egresado de la UTP.</t>
  </si>
  <si>
    <t>Calidad Humana</t>
  </si>
  <si>
    <t>Calidad ética</t>
  </si>
  <si>
    <t>Calidad profesional</t>
  </si>
  <si>
    <t>Excelente</t>
  </si>
  <si>
    <t>Mediano grado</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</si>
  <si>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</si>
  <si>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</si>
  <si>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</si>
  <si>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</si>
  <si>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</si>
  <si>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</si>
  <si>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</si>
  <si>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</si>
  <si>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</si>
  <si>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</si>
  <si>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</si>
  <si>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</si>
  <si>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</si>
  <si>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</si>
  <si>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</si>
  <si>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Frecuencia</t>
  </si>
  <si>
    <t>Porcentaje</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</si>
  <si>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</si>
  <si>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</si>
  <si>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</si>
  <si>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</si>
  <si>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</si>
  <si>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</si>
  <si>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</si>
  <si>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</si>
  <si>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</si>
  <si>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</si>
  <si>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</si>
  <si>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</si>
  <si>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</si>
  <si>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</si>
  <si>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</si>
  <si>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</si>
  <si>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</si>
  <si>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Habla</t>
  </si>
  <si>
    <t>Escucha</t>
  </si>
  <si>
    <t>Lectura</t>
  </si>
  <si>
    <t>Escritura</t>
  </si>
  <si>
    <t>• Competencias Generales y Laborales</t>
  </si>
  <si>
    <t xml:space="preserve">Competencias Generales </t>
  </si>
  <si>
    <t>Promedio</t>
  </si>
  <si>
    <t>3.  CONTRIBUCIÓN DEL FORTALECIMIENTO DEL PROYECTO DE VIDA</t>
  </si>
  <si>
    <t>3. Plan de Vida</t>
  </si>
  <si>
    <t>Especialización</t>
  </si>
  <si>
    <t>Maestría</t>
  </si>
  <si>
    <t>Doctorado</t>
  </si>
  <si>
    <t>Comunidades Académicas reconocidas</t>
  </si>
  <si>
    <t>Asociaciones Científicas</t>
  </si>
  <si>
    <t>Profesionales/ Tecnológicas/Técnicas/artísticas y culturales</t>
  </si>
  <si>
    <t>Otras</t>
  </si>
  <si>
    <t>Ninguna</t>
  </si>
  <si>
    <t>4. Responsabilidad Social</t>
  </si>
  <si>
    <t>5. Situación Laboral</t>
  </si>
  <si>
    <t>• En la actualidad, en qué actividad ocupa la mayor parte de su tiempo</t>
  </si>
  <si>
    <t xml:space="preserve">Estudiando         </t>
  </si>
  <si>
    <t>Otra actividad</t>
  </si>
  <si>
    <t xml:space="preserve">Trabajando         </t>
  </si>
  <si>
    <t>•¿Qué tipo de vinculación tiene con esta empresa/institución?</t>
  </si>
  <si>
    <t>EMPRENDIMIENTO DE LOS EGRESADOS</t>
  </si>
  <si>
    <t>• ¿Tiene interés por crear empresa?</t>
  </si>
  <si>
    <t>EGRESADOS E IMPACTO EN EL MEDIO</t>
  </si>
  <si>
    <t>• Califique de 1 a 5 la calidad de la formación que imparte el programa sobre sus estudiantes. (5 equivale a la más alta calidad)</t>
  </si>
  <si>
    <t>Regular</t>
  </si>
  <si>
    <t>Imagen de la Universidad</t>
  </si>
  <si>
    <t>% MG</t>
  </si>
  <si>
    <t>Buena</t>
  </si>
  <si>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</si>
  <si>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t>QUIMICA BASICA S.A.S</t>
  </si>
  <si>
    <t>BEEPHARMA SAS.</t>
  </si>
  <si>
    <t>LUZ ADRIANA RAMIREZ OSPINA</t>
  </si>
  <si>
    <t xml:space="preserve">Juan Manuel Salgado Mejía </t>
  </si>
  <si>
    <t>YAMID ARANGO ARIAS</t>
  </si>
  <si>
    <t>317 5008409</t>
  </si>
  <si>
    <t>3122094605</t>
  </si>
  <si>
    <t>3008959697</t>
  </si>
  <si>
    <t>talentohumano@quimicabasica.com</t>
  </si>
  <si>
    <t>manuchem@utp.edu.co</t>
  </si>
  <si>
    <t>beepharmacolombia@gmail.com</t>
  </si>
  <si>
    <t>Industrial</t>
  </si>
  <si>
    <t xml:space="preserve">Educación </t>
  </si>
  <si>
    <t xml:space="preserve">Salud </t>
  </si>
  <si>
    <t>Privada</t>
  </si>
  <si>
    <t xml:space="preserve">Conoce Usted proyectos de impacto social que hayan sido generados por programas académicos de esta institución? </t>
  </si>
  <si>
    <t>SI</t>
  </si>
  <si>
    <t xml:space="preserve">Califique de 1 a 5 la calidad del desempeño laboral de los egresados de la Universidad Tecnológica de Pereira. (5 equivale a la calificación más alta) </t>
  </si>
  <si>
    <t>4</t>
  </si>
  <si>
    <t>5</t>
  </si>
  <si>
    <t xml:space="preserve">¿De acuerdo a su experiencia, el perfil profesional y ocupacional de los egresados, corresponde al perfil profesional ofrecido por su programa de formación? </t>
  </si>
  <si>
    <t>Buena formación profesional</t>
  </si>
  <si>
    <t>Les permite cumplir con los objetivos 
planteados, gracias a su capacidad y conocimiento.</t>
  </si>
  <si>
    <t xml:space="preserve">Califique la calidad de la formación que imparten los programas académicos sobre sus estudiantes y su desempeño a nivel laboral </t>
  </si>
  <si>
    <t xml:space="preserve">Alto grado </t>
  </si>
  <si>
    <t>.</t>
  </si>
  <si>
    <t>Competencias Ambientales, entornos saludables y promoción de la salud.</t>
  </si>
  <si>
    <t>Comunicar sus ideas y propuestas con claridad</t>
  </si>
  <si>
    <t xml:space="preserve">Aprender y mantenerse actualizado </t>
  </si>
  <si>
    <t xml:space="preserve">Ser creativo e innovador </t>
  </si>
  <si>
    <t xml:space="preserve">Buscar, analizar, administrar y compartir información </t>
  </si>
  <si>
    <t xml:space="preserve">Crear, investigar y adoptar tecnología </t>
  </si>
  <si>
    <t xml:space="preserve">Capacidad de aprender a relacionarse con los demás </t>
  </si>
  <si>
    <t xml:space="preserve">Aceptar las diferencias y trabajar en contexto multiculturales </t>
  </si>
  <si>
    <t xml:space="preserve">• Valore la forma como el programa favorece el desarrollo del proyecto de vida de 1 a 5, siendo 5 el valor más alto y 1 el más bajo. </t>
  </si>
  <si>
    <t>VALOR</t>
  </si>
  <si>
    <t>RESPUESTAS</t>
  </si>
  <si>
    <t>PORCENTAJE</t>
  </si>
  <si>
    <t xml:space="preserve">• ¿Está interesado en realizar un Posgrado en la UTP? </t>
  </si>
  <si>
    <t xml:space="preserve">• ¿En qué nivel de estudio de posgrado? </t>
  </si>
  <si>
    <t>1 AÑO</t>
  </si>
  <si>
    <t>3 AÑO</t>
  </si>
  <si>
    <t>TOTAL</t>
  </si>
  <si>
    <t xml:space="preserve">• Tipo de asociaciones nacionales o internacionales a los que pertenece y se encuentra activo   </t>
  </si>
  <si>
    <t>Sector Productivo Financiero</t>
  </si>
  <si>
    <t xml:space="preserve">• ¿Ha realizado aportes sociales? </t>
  </si>
  <si>
    <t xml:space="preserve">Buscando empleo </t>
  </si>
  <si>
    <t>Ya tengo un emprendimiento</t>
  </si>
  <si>
    <t xml:space="preserve">• ¿Qué imagen le merece la Universidad Tecnologica de Pereira de acuerdo con la calidad del servicio educativo que ofrece? </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</si>
  <si>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Emprendimiento de los egresados.
*Egresados e impacto en el medio
</t>
    </r>
  </si>
  <si>
    <t>Total graduados: 1.667</t>
  </si>
  <si>
    <t>Tecnología Eléctrica</t>
  </si>
  <si>
    <t>ACADEMIA DE ENSEÑANZA DE LAS CIENCIAS LA ILUSTRACIÓN</t>
  </si>
  <si>
    <t>KM 2 VIA BALBOA. DENTRO DEL INGENIO RISARALDA</t>
  </si>
  <si>
    <t>Carrera 7 numero 10-12</t>
  </si>
  <si>
    <t>PALMAR DE VILLA VERDE. MZ 9 CASA 1</t>
  </si>
  <si>
    <t>Balboa, Risaralda (Ingenio Risaralda - La Virginia)</t>
  </si>
  <si>
    <t>Debido a las libertades individuales. 
Cada quien se ajusta a su entorno especialmente si cumple con sus expectativas. Ademas, se puede hablar de cierta selectividad y profundización de unos aspectos frente al posible olvido de otros muy importantes en el perfil profesional y ocupacional de los egresados.</t>
  </si>
  <si>
    <t>La formación profesional facilita la 
adecuación al cargo y exigencias del mismo</t>
  </si>
  <si>
    <t>La tecnología es una herramienta muy 
importante pero puede convertirse en un gran distractor, es necesario formar en el uso adecuado que se le da al telefono celular y pc en el entorno laboral. La puntualidad es un factor que puede ser perfeccionado en la Universidad. Es necesario replantear el promedio como un indicativo decisivo en la contratación ya que en la mayoria de las ocasiones ofrecen mejores servicios personas egresadas con promedios que para nada reflejan la calidad de personas que son y la formación que verdaderamente se ofrece en la institución</t>
  </si>
  <si>
    <t>algo importante podría ser que las 
practicas permitan unir a la empresa con la universidad nos solo en el ámbito del estudiante..sino tambien en trabajo en común con los empleadores y la universidad.</t>
  </si>
  <si>
    <t>mayor contacto con el ambiente laboral para la implementar  sus talentos al desarrollo regional.</t>
  </si>
  <si>
    <t>Fecha de corte: 30-06-2020</t>
  </si>
  <si>
    <t>Fecha de corte: 30-06-2019</t>
  </si>
  <si>
    <t>Total encuestas: 565</t>
  </si>
  <si>
    <t>Alto</t>
  </si>
  <si>
    <t>Medio</t>
  </si>
  <si>
    <t>Bajo</t>
  </si>
  <si>
    <t>Otro Idioma</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</si>
  <si>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</si>
  <si>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</si>
  <si>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</si>
  <si>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</si>
  <si>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</si>
  <si>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</si>
  <si>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</si>
  <si>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</si>
  <si>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</si>
  <si>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</si>
  <si>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</si>
  <si>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</si>
  <si>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</si>
  <si>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</si>
  <si>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</si>
  <si>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</si>
  <si>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</si>
  <si>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</si>
  <si>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</si>
  <si>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</si>
  <si>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</si>
  <si>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</si>
  <si>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</si>
  <si>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</si>
  <si>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</si>
  <si>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 ¿Cuál es su percepción acerca de la forma en que el programa contribuyó a su proyecto de vida, en cada una de los siguientes niveles?</t>
  </si>
  <si>
    <t>Ética</t>
  </si>
  <si>
    <t>Mediano</t>
  </si>
  <si>
    <t>Ninguno</t>
  </si>
  <si>
    <t>No sabe</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</si>
  <si>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</si>
  <si>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</si>
  <si>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</si>
  <si>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</si>
  <si>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</si>
  <si>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</si>
  <si>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</si>
  <si>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</si>
  <si>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</si>
  <si>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</si>
  <si>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</si>
  <si>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</si>
  <si>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</si>
  <si>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</si>
  <si>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</si>
  <si>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</si>
  <si>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</si>
  <si>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</si>
  <si>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</si>
  <si>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</si>
  <si>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</si>
  <si>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</si>
  <si>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</si>
  <si>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</si>
  <si>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</si>
  <si>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</si>
  <si>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</si>
  <si>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</si>
  <si>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</si>
  <si>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</si>
  <si>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</si>
  <si>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</si>
  <si>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</si>
  <si>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</si>
  <si>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</si>
  <si>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</si>
  <si>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</si>
  <si>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</si>
  <si>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</si>
  <si>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</si>
  <si>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</si>
  <si>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</si>
  <si>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Políticas</t>
  </si>
  <si>
    <t>Religiosas</t>
  </si>
  <si>
    <t>Sector Productivo</t>
  </si>
  <si>
    <t>• ¿Ha realizado proyectos en beneficio del contexto social y/o público?</t>
  </si>
  <si>
    <t xml:space="preserve">Buscando trabajo       </t>
  </si>
  <si>
    <t>Oficios del hogar</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</si>
  <si>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</si>
  <si>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</si>
  <si>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</si>
  <si>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</si>
  <si>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</si>
  <si>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</si>
  <si>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</si>
  <si>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</si>
  <si>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</si>
  <si>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</si>
  <si>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</si>
  <si>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</si>
  <si>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</si>
  <si>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</si>
  <si>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</si>
  <si>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</si>
  <si>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</si>
  <si>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</si>
  <si>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</si>
  <si>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</si>
  <si>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</si>
  <si>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</si>
  <si>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</si>
  <si>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</si>
  <si>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</si>
  <si>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</si>
  <si>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</si>
  <si>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</si>
  <si>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</si>
  <si>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</si>
  <si>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</si>
  <si>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</si>
  <si>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</si>
  <si>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</si>
  <si>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</si>
  <si>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</si>
  <si>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</si>
  <si>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</si>
  <si>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</si>
  <si>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</si>
  <si>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</si>
  <si>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</si>
  <si>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</si>
  <si>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</si>
  <si>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</si>
  <si>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</si>
  <si>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 ¿Cuántos meses ha estado buscando trabajo?</t>
  </si>
  <si>
    <t>0 y menos de 1 año</t>
  </si>
  <si>
    <t>Entre 1 año y menos de 2</t>
  </si>
  <si>
    <t>Mayor a 2 años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</si>
  <si>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</si>
  <si>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</si>
  <si>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</si>
  <si>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</si>
  <si>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</si>
  <si>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</si>
  <si>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</si>
  <si>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</si>
  <si>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</si>
  <si>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</si>
  <si>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</si>
  <si>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</si>
  <si>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Otra</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</si>
  <si>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</si>
  <si>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</si>
  <si>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</si>
  <si>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</si>
  <si>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</si>
  <si>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</si>
  <si>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</si>
  <si>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</si>
  <si>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Bueno</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</si>
  <si>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</si>
  <si>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</si>
  <si>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</si>
  <si>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</si>
  <si>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</si>
  <si>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</si>
  <si>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</si>
  <si>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</si>
  <si>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</si>
  <si>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</si>
  <si>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</si>
  <si>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</si>
  <si>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</si>
  <si>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</si>
  <si>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Mala</t>
  </si>
  <si>
    <t>• ¿En qué grado aportó la formación recibida a su  desempeño laboral?</t>
  </si>
  <si>
    <t>% 1 Año</t>
  </si>
  <si>
    <t>Total encuestas 2020: 102</t>
  </si>
  <si>
    <t>Total encuestas 2019: 565</t>
  </si>
  <si>
    <t>Nivel de seguimiento:  40,01%</t>
  </si>
  <si>
    <t>x</t>
  </si>
  <si>
    <t>Más de 2</t>
  </si>
  <si>
    <t>AGREGAR VALORES</t>
  </si>
  <si>
    <t xml:space="preserve">Total </t>
  </si>
  <si>
    <t>Total graduados: 1.609</t>
  </si>
  <si>
    <r>
      <rPr>
        <b/>
        <sz val="12"/>
        <color indexed="8"/>
        <rFont val="Calibri"/>
        <family val="2"/>
      </rPr>
      <t>Yenny Viviana Quiceno Barreto</t>
    </r>
    <r>
      <rPr>
        <sz val="12"/>
        <color indexed="8"/>
        <rFont val="Calibri"/>
        <family val="2"/>
      </rPr>
      <t xml:space="preserve">
Directora Ejecutiva Asociación de Egresados ASEUTP
diregresados@utp.edu.co  -  3137355 - 310 4931814
</t>
    </r>
    <r>
      <rPr>
        <b/>
        <sz val="12"/>
        <color indexed="8"/>
        <rFont val="Calibri"/>
        <family val="2"/>
      </rPr>
      <t xml:space="preserve">
Erika Alejandra Hincapié Ortiz
</t>
    </r>
    <r>
      <rPr>
        <sz val="12"/>
        <color rgb="FF000000"/>
        <rFont val="Calibri"/>
        <family val="2"/>
      </rPr>
      <t>Coordinadora Gestión de Egresados
egresados@utp.edu.co  -  3137533 - 314 6045267</t>
    </r>
  </si>
  <si>
    <r>
      <rPr>
        <b/>
        <sz val="11"/>
        <color indexed="8"/>
        <rFont val="Calibri"/>
        <family val="2"/>
      </rPr>
      <t>Empleadores</t>
    </r>
    <r>
      <rPr>
        <sz val="11"/>
        <color theme="1"/>
        <rFont val="Calibri"/>
        <family val="2"/>
        <scheme val="minor"/>
      </rPr>
      <t xml:space="preserve">
Fecha de corte: 30-06-2020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</si>
</sst>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_);[Red]\(&quot;$&quot;\ #,##0\)"/>
    <numFmt numFmtId="165" formatCode="0.0%"/>
    <numFmt numFmtId="166" formatCode="0.0"/>
  </numFmts>
  <fonts count="34">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sz val="16"/>
      <color theme="1"/>
      <name val="Calibri"/>
      <family val="2"/>
      <scheme val="minor"/>
    </font>
    <font>
      <b/>
      <sz val="14"/>
      <color rgb="FF002060"/>
      <name val="Calibri"/>
      <family val="2"/>
      <scheme val="minor"/>
    </font>
    <font>
      <sz val="12"/>
      <color rgb="FF000000"/>
      <name val="Calibri"/>
      <family val="2"/>
    </font>
    <font>
      <sz val="8"/>
      <name val="Calibri"/>
      <family val="2"/>
      <scheme val="minor"/>
    </font>
    <font>
      <b/>
      <sz val="14"/>
      <color theme="4" tint="-0.249977111117893"/>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theme="6" tint="-0.249977111117893"/>
      </left>
      <right style="thin">
        <color theme="6" tint="-0.249977111117893"/>
      </right>
      <top style="thin">
        <color theme="6" tint="-0.249977111117893"/>
      </top>
      <bottom style="thin">
        <color theme="6" tint="-0.249977111117893"/>
      </bottom>
      <diagonal/>
    </border>
  </borders>
  <cellStyleXfs count="4">
    <xf numFmtId="0" fontId="0" fillId="0" borderId="0"/>
    <xf numFmtId="0" fontId="7"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cellStyleXfs>
  <cellXfs count="137">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2" borderId="5"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0" fontId="1" fillId="2" borderId="0" xfId="2" applyNumberFormat="1" applyFont="1" applyFill="1" applyBorder="1" applyAlignment="1">
      <alignment vertical="center" wrapText="1"/>
    </xf>
    <xf numFmtId="0" fontId="0" fillId="0" borderId="0" xfId="0" applyBorder="1" applyAlignment="1">
      <alignment horizontal="center" vertical="center" wrapText="1"/>
    </xf>
    <xf numFmtId="0" fontId="0" fillId="2" borderId="0" xfId="0" applyFont="1" applyFill="1" applyAlignment="1">
      <alignment vertical="top" wrapText="1"/>
    </xf>
    <xf numFmtId="0" fontId="9" fillId="2" borderId="0" xfId="0" applyFont="1" applyFill="1" applyAlignment="1">
      <alignment vertical="top"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6" xfId="2" applyNumberFormat="1" applyFont="1" applyFill="1" applyBorder="1" applyAlignment="1">
      <alignment horizontal="center" vertical="center" wrapText="1"/>
    </xf>
    <xf numFmtId="0" fontId="7" fillId="0" borderId="0" xfId="1" applyBorder="1" applyAlignment="1">
      <alignment vertical="top" wrapText="1"/>
    </xf>
    <xf numFmtId="0" fontId="12" fillId="2" borderId="0" xfId="3" applyFill="1" applyAlignment="1" applyProtection="1">
      <alignment vertical="top" wrapText="1"/>
    </xf>
    <xf numFmtId="0" fontId="9" fillId="2" borderId="0" xfId="0" applyFont="1" applyFill="1" applyAlignment="1">
      <alignment vertical="center"/>
    </xf>
    <xf numFmtId="0" fontId="13" fillId="2" borderId="0" xfId="0" applyFont="1" applyFill="1"/>
    <xf numFmtId="0" fontId="13" fillId="2" borderId="0" xfId="0" applyFont="1" applyFill="1" applyBorder="1"/>
    <xf numFmtId="0" fontId="17" fillId="2" borderId="0" xfId="0" applyFont="1" applyFill="1" applyAlignment="1">
      <alignment horizontal="left" vertical="center"/>
    </xf>
    <xf numFmtId="0" fontId="0" fillId="2" borderId="1" xfId="0" applyFill="1" applyBorder="1"/>
    <xf numFmtId="0" fontId="20" fillId="2" borderId="0" xfId="0" applyFont="1" applyFill="1" applyAlignment="1">
      <alignment vertical="center"/>
    </xf>
    <xf numFmtId="0" fontId="21" fillId="2" borderId="0" xfId="0" applyFont="1" applyFill="1"/>
    <xf numFmtId="10" fontId="23" fillId="3" borderId="1" xfId="2" applyNumberFormat="1" applyFont="1" applyFill="1" applyBorder="1" applyAlignment="1">
      <alignment horizontal="center" vertical="center"/>
    </xf>
    <xf numFmtId="0" fontId="24" fillId="2" borderId="1" xfId="0" applyFont="1" applyFill="1" applyBorder="1" applyAlignment="1">
      <alignment horizontal="left" vertical="center" wrapText="1"/>
    </xf>
    <xf numFmtId="3" fontId="25" fillId="2" borderId="1"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10" fontId="25" fillId="2" borderId="1" xfId="2" applyNumberFormat="1" applyFont="1" applyFill="1" applyBorder="1" applyAlignment="1">
      <alignment horizontal="center" vertical="center"/>
    </xf>
    <xf numFmtId="10" fontId="20" fillId="2" borderId="1" xfId="2" applyNumberFormat="1" applyFont="1" applyFill="1" applyBorder="1" applyAlignment="1">
      <alignment horizontal="center" vertical="center"/>
    </xf>
    <xf numFmtId="0" fontId="23" fillId="2" borderId="0" xfId="0" applyFont="1" applyFill="1" applyAlignment="1">
      <alignment vertical="center"/>
    </xf>
    <xf numFmtId="0" fontId="24" fillId="2" borderId="1" xfId="0" applyFont="1" applyFill="1" applyBorder="1" applyAlignment="1">
      <alignment horizontal="center" vertical="center" wrapText="1"/>
    </xf>
    <xf numFmtId="165" fontId="25" fillId="2" borderId="1" xfId="2" applyNumberFormat="1" applyFont="1" applyFill="1" applyBorder="1" applyAlignment="1">
      <alignment horizontal="left" vertical="center"/>
    </xf>
    <xf numFmtId="0" fontId="23" fillId="2" borderId="0" xfId="0" applyFont="1" applyFill="1" applyAlignment="1">
      <alignment vertical="center" wrapText="1"/>
    </xf>
    <xf numFmtId="0" fontId="23" fillId="2" borderId="0" xfId="0" applyFont="1" applyFill="1" applyAlignment="1">
      <alignment horizontal="left" vertical="center" wrapText="1"/>
    </xf>
    <xf numFmtId="10" fontId="26" fillId="2" borderId="0" xfId="2" applyNumberFormat="1" applyFont="1" applyFill="1" applyAlignment="1">
      <alignment horizontal="center" vertical="center"/>
    </xf>
    <xf numFmtId="0" fontId="9" fillId="6" borderId="1" xfId="0" applyFont="1" applyFill="1" applyBorder="1"/>
    <xf numFmtId="0" fontId="23"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166" fontId="20" fillId="2" borderId="1" xfId="2" applyNumberFormat="1" applyFont="1" applyFill="1" applyBorder="1" applyAlignment="1">
      <alignment horizontal="center" vertical="center"/>
    </xf>
    <xf numFmtId="10" fontId="23" fillId="3" borderId="2" xfId="2" applyNumberFormat="1" applyFont="1" applyFill="1" applyBorder="1" applyAlignment="1">
      <alignment horizontal="center" vertical="center"/>
    </xf>
    <xf numFmtId="0" fontId="24" fillId="2" borderId="2" xfId="0" applyFont="1" applyFill="1" applyBorder="1" applyAlignment="1">
      <alignment horizontal="left" vertical="center" wrapText="1"/>
    </xf>
    <xf numFmtId="0" fontId="24" fillId="2" borderId="14" xfId="0" applyFont="1" applyFill="1" applyBorder="1" applyAlignment="1">
      <alignment horizontal="left" vertical="center" wrapText="1"/>
    </xf>
    <xf numFmtId="3" fontId="25" fillId="2" borderId="14" xfId="2" applyNumberFormat="1" applyFont="1" applyFill="1" applyBorder="1" applyAlignment="1">
      <alignment horizontal="center" vertical="center"/>
    </xf>
    <xf numFmtId="10" fontId="25" fillId="2" borderId="14" xfId="2" applyNumberFormat="1" applyFont="1" applyFill="1" applyBorder="1" applyAlignment="1">
      <alignment horizontal="center" vertical="center"/>
    </xf>
    <xf numFmtId="3" fontId="0" fillId="2" borderId="0" xfId="0" applyNumberFormat="1" applyFill="1"/>
    <xf numFmtId="0" fontId="29" fillId="2" borderId="0" xfId="0" applyFont="1" applyFill="1"/>
    <xf numFmtId="0" fontId="27" fillId="3" borderId="1" xfId="0" applyFont="1" applyFill="1" applyBorder="1" applyAlignment="1">
      <alignment horizontal="center" vertical="center" wrapText="1"/>
    </xf>
    <xf numFmtId="10" fontId="23" fillId="3" borderId="1" xfId="2" applyNumberFormat="1" applyFont="1" applyFill="1" applyBorder="1" applyAlignment="1">
      <alignment horizontal="center" vertical="center" wrapText="1"/>
    </xf>
    <xf numFmtId="0" fontId="20" fillId="2" borderId="0" xfId="0" applyFont="1" applyFill="1"/>
    <xf numFmtId="0" fontId="19" fillId="2" borderId="0" xfId="0" applyFont="1" applyFill="1" applyAlignment="1">
      <alignment horizontal="left" vertical="center"/>
    </xf>
    <xf numFmtId="0" fontId="1" fillId="2" borderId="0" xfId="0" applyFont="1" applyFill="1" applyAlignment="1">
      <alignment horizontal="left" vertical="center" wrapText="1"/>
    </xf>
    <xf numFmtId="10" fontId="25" fillId="2" borderId="0" xfId="2" applyNumberFormat="1" applyFont="1" applyFill="1" applyAlignment="1">
      <alignment horizontal="center" vertical="center"/>
    </xf>
    <xf numFmtId="0" fontId="24" fillId="2" borderId="0" xfId="0" applyFont="1" applyFill="1" applyAlignment="1">
      <alignment horizontal="left" vertical="center" wrapText="1"/>
    </xf>
    <xf numFmtId="3" fontId="25" fillId="2" borderId="0" xfId="2" applyNumberFormat="1" applyFont="1" applyFill="1" applyAlignment="1">
      <alignment horizontal="center" vertical="center"/>
    </xf>
    <xf numFmtId="0" fontId="14" fillId="6"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1" fontId="23" fillId="3" borderId="1" xfId="2" applyNumberFormat="1" applyFont="1" applyFill="1" applyBorder="1" applyAlignment="1">
      <alignment horizontal="center" vertical="center"/>
    </xf>
    <xf numFmtId="0" fontId="9" fillId="2" borderId="4" xfId="0" applyFont="1" applyFill="1" applyBorder="1" applyAlignment="1">
      <alignment horizontal="center" vertical="center" wrapText="1"/>
    </xf>
    <xf numFmtId="0" fontId="24" fillId="2" borderId="0" xfId="0" applyFont="1" applyFill="1" applyBorder="1" applyAlignment="1">
      <alignment horizontal="left" vertical="center" wrapText="1"/>
    </xf>
    <xf numFmtId="3" fontId="25" fillId="2" borderId="0" xfId="2" applyNumberFormat="1" applyFont="1" applyFill="1" applyBorder="1" applyAlignment="1">
      <alignment horizontal="center" vertical="center"/>
    </xf>
    <xf numFmtId="10" fontId="25" fillId="2" borderId="0" xfId="2" applyNumberFormat="1" applyFont="1" applyFill="1" applyBorder="1" applyAlignment="1">
      <alignment horizontal="center" vertical="center"/>
    </xf>
    <xf numFmtId="0" fontId="23" fillId="3" borderId="1" xfId="0" applyFont="1" applyFill="1" applyBorder="1" applyAlignment="1">
      <alignment horizontal="center" vertical="center" wrapText="1"/>
    </xf>
    <xf numFmtId="0" fontId="9" fillId="2" borderId="15" xfId="2" applyNumberFormat="1" applyFont="1" applyFill="1" applyBorder="1" applyAlignment="1">
      <alignment horizontal="center" vertical="center" wrapText="1"/>
    </xf>
    <xf numFmtId="0" fontId="0" fillId="7" borderId="15" xfId="0" applyFill="1" applyBorder="1"/>
    <xf numFmtId="0" fontId="0" fillId="0" borderId="15" xfId="0" applyBorder="1"/>
    <xf numFmtId="0" fontId="9" fillId="2" borderId="4" xfId="2" applyNumberFormat="1" applyFont="1" applyFill="1" applyBorder="1" applyAlignment="1">
      <alignment horizontal="center" vertical="center" wrapText="1"/>
    </xf>
    <xf numFmtId="10" fontId="4" fillId="3" borderId="2" xfId="2" applyNumberFormat="1" applyFont="1" applyFill="1" applyBorder="1" applyAlignment="1">
      <alignment vertical="center" wrapText="1"/>
    </xf>
    <xf numFmtId="0" fontId="0" fillId="7" borderId="15" xfId="0" applyFill="1" applyBorder="1" applyAlignment="1">
      <alignment horizontal="center"/>
    </xf>
    <xf numFmtId="0" fontId="0" fillId="0" borderId="15" xfId="0" applyBorder="1" applyAlignment="1">
      <alignment horizontal="center"/>
    </xf>
    <xf numFmtId="0" fontId="0" fillId="0" borderId="15" xfId="0" applyBorder="1" applyAlignment="1">
      <alignment wrapText="1"/>
    </xf>
    <xf numFmtId="0" fontId="0" fillId="7" borderId="15" xfId="0" applyFill="1" applyBorder="1" applyAlignment="1">
      <alignment wrapText="1"/>
    </xf>
    <xf numFmtId="2" fontId="20" fillId="2" borderId="1" xfId="0" applyNumberFormat="1" applyFont="1" applyFill="1" applyBorder="1" applyAlignment="1">
      <alignment horizontal="center"/>
    </xf>
    <xf numFmtId="0" fontId="24" fillId="2" borderId="0" xfId="0" applyFont="1" applyFill="1" applyAlignment="1">
      <alignment horizontal="center" vertical="center" wrapText="1"/>
    </xf>
    <xf numFmtId="3" fontId="25" fillId="2" borderId="2" xfId="2" applyNumberFormat="1" applyFont="1" applyFill="1" applyBorder="1" applyAlignment="1">
      <alignment horizontal="center" vertical="center"/>
    </xf>
    <xf numFmtId="10" fontId="25" fillId="2" borderId="2"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xf>
    <xf numFmtId="9" fontId="25" fillId="2" borderId="1" xfId="2" applyFont="1" applyFill="1" applyBorder="1" applyAlignment="1">
      <alignment horizontal="center" vertical="center"/>
    </xf>
    <xf numFmtId="0" fontId="33" fillId="2" borderId="1" xfId="0" applyFont="1" applyFill="1" applyBorder="1" applyAlignment="1">
      <alignment horizontal="left" vertical="center" wrapText="1"/>
    </xf>
    <xf numFmtId="0" fontId="24" fillId="2" borderId="1" xfId="0" applyFont="1" applyFill="1" applyBorder="1" applyAlignment="1">
      <alignment horizontal="justify" vertical="center" wrapText="1"/>
    </xf>
    <xf numFmtId="3" fontId="25" fillId="2" borderId="1" xfId="2" applyNumberFormat="1" applyFont="1" applyFill="1" applyBorder="1" applyAlignment="1">
      <alignment horizontal="center" vertical="center" wrapText="1"/>
    </xf>
    <xf numFmtId="3" fontId="20" fillId="2" borderId="1" xfId="2" applyNumberFormat="1" applyFont="1" applyFill="1" applyBorder="1" applyAlignment="1">
      <alignment horizontal="center" vertical="center" wrapText="1"/>
    </xf>
    <xf numFmtId="10" fontId="0" fillId="2" borderId="0" xfId="0" applyNumberFormat="1" applyFill="1"/>
    <xf numFmtId="0" fontId="20" fillId="8" borderId="0" xfId="0" applyFont="1" applyFill="1"/>
    <xf numFmtId="0" fontId="0" fillId="2" borderId="0" xfId="0" applyFill="1" applyAlignment="1">
      <alignment horizontal="center"/>
    </xf>
    <xf numFmtId="165" fontId="25" fillId="2" borderId="0" xfId="2" applyNumberFormat="1" applyFont="1" applyFill="1" applyBorder="1" applyAlignment="1">
      <alignment horizontal="left" vertical="center"/>
    </xf>
    <xf numFmtId="1" fontId="25" fillId="2" borderId="0" xfId="2" applyNumberFormat="1" applyFont="1" applyFill="1" applyBorder="1" applyAlignment="1">
      <alignment horizontal="center" vertical="center"/>
    </xf>
    <xf numFmtId="0" fontId="24" fillId="2" borderId="0" xfId="0" applyFont="1" applyFill="1" applyBorder="1" applyAlignment="1">
      <alignment horizontal="center" vertical="center" wrapText="1"/>
    </xf>
    <xf numFmtId="0" fontId="25" fillId="2" borderId="1" xfId="2" applyNumberFormat="1" applyFont="1" applyFill="1" applyBorder="1" applyAlignment="1">
      <alignment horizontal="center" vertical="center"/>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30"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1" fillId="2" borderId="1" xfId="0" applyFont="1" applyFill="1" applyBorder="1" applyAlignment="1">
      <alignment horizontal="justify" vertical="center" wrapText="1"/>
    </xf>
    <xf numFmtId="0" fontId="22" fillId="4" borderId="0" xfId="0" applyFont="1" applyFill="1" applyAlignment="1">
      <alignment horizontal="center" vertical="center"/>
    </xf>
    <xf numFmtId="0" fontId="23" fillId="5" borderId="0" xfId="0" applyFont="1" applyFill="1" applyAlignment="1">
      <alignment horizontal="left" vertical="center"/>
    </xf>
    <xf numFmtId="0" fontId="23" fillId="3"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8" fillId="5" borderId="0" xfId="0" applyFont="1" applyFill="1" applyAlignment="1">
      <alignment horizontal="left" vertical="center" wrapText="1"/>
    </xf>
    <xf numFmtId="0" fontId="23" fillId="5" borderId="0" xfId="0" applyFont="1" applyFill="1" applyAlignment="1">
      <alignment horizontal="left" vertical="center" wrapText="1"/>
    </xf>
    <xf numFmtId="0" fontId="27" fillId="5" borderId="0" xfId="0" applyFont="1" applyFill="1" applyAlignment="1">
      <alignment horizontal="left" vertical="center" wrapText="1"/>
    </xf>
    <xf numFmtId="0" fontId="0" fillId="7" borderId="15" xfId="0" applyFill="1" applyBorder="1"/>
    <xf numFmtId="0" fontId="0" fillId="0" borderId="15" xfId="0" applyBorder="1"/>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4"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0" fontId="14" fillId="6"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165"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cellXfs>
  <cellStyles count="4">
    <cellStyle name="Hipervínculo" xfId="3" builtinId="8"/>
    <cellStyle name="Normal" xfId="0" builtinId="0"/>
    <cellStyle name="Normal 2" xfId="1"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6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6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6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6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68.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69.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70.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7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7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7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4.3478260869565216E-2</c:v>
              </c:pt>
              <c:pt idx="1">
                <c:v>0</c:v>
              </c:pt>
              <c:pt idx="2">
                <c:v>2.1739130434782608E-2</c:v>
              </c:pt>
              <c:pt idx="3">
                <c:v>0.5</c:v>
              </c:pt>
              <c:pt idx="4">
                <c:v>0.21739130434782608</c:v>
              </c:pt>
              <c:pt idx="5">
                <c:v>0.39130434782608697</c:v>
              </c:pt>
              <c:pt idx="6">
                <c:v>4.3478260869565216E-2</c:v>
              </c:pt>
              <c:pt idx="7">
                <c:v>0.2608695652173913</c:v>
              </c:pt>
              <c:pt idx="8">
                <c:v>0.54347826086956519</c:v>
              </c:pt>
            </c:numLit>
          </c:val>
          <c:extLst>
            <c:ext xmlns:c16="http://schemas.microsoft.com/office/drawing/2014/chart" uri="{C3380CC4-5D6E-409C-BE32-E72D297353CC}">
              <c16:uniqueId val="{00000000-B968-4553-96A3-0A74F082E99F}"/>
            </c:ext>
          </c:extLst>
        </c:ser>
        <c:dLbls>
          <c:showLegendKey val="0"/>
          <c:showVal val="0"/>
          <c:showCatName val="0"/>
          <c:showSerName val="0"/>
          <c:showPercent val="0"/>
          <c:showBubbleSize val="0"/>
        </c:dLbls>
        <c:gapWidth val="150"/>
        <c:axId val="241522112"/>
        <c:axId val="450125688"/>
      </c:barChart>
      <c:catAx>
        <c:axId val="24152211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450125688"/>
        <c:crosses val="autoZero"/>
        <c:auto val="1"/>
        <c:lblAlgn val="ctr"/>
        <c:lblOffset val="100"/>
        <c:noMultiLvlLbl val="0"/>
      </c:catAx>
      <c:valAx>
        <c:axId val="450125688"/>
        <c:scaling>
          <c:orientation val="minMax"/>
        </c:scaling>
        <c:delete val="1"/>
        <c:axPos val="b"/>
        <c:numFmt formatCode="0.00%" sourceLinked="1"/>
        <c:majorTickMark val="out"/>
        <c:minorTickMark val="none"/>
        <c:tickLblPos val="none"/>
        <c:crossAx val="241522112"/>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2.1739130434782608E-2</c:v>
              </c:pt>
              <c:pt idx="1">
                <c:v>0</c:v>
              </c:pt>
              <c:pt idx="2">
                <c:v>0</c:v>
              </c:pt>
            </c:numLit>
          </c:val>
          <c:extLst>
            <c:ext xmlns:c16="http://schemas.microsoft.com/office/drawing/2014/chart" uri="{C3380CC4-5D6E-409C-BE32-E72D297353CC}">
              <c16:uniqueId val="{00000000-A66F-475C-9DC8-AB2FC916BBAF}"/>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0.30434782608695654</c:v>
              </c:pt>
              <c:pt idx="1">
                <c:v>0.29166666666666669</c:v>
              </c:pt>
              <c:pt idx="2">
                <c:v>8.3333333333333329E-2</c:v>
              </c:pt>
            </c:numLit>
          </c:val>
          <c:extLst>
            <c:ext xmlns:c16="http://schemas.microsoft.com/office/drawing/2014/chart" uri="{C3380CC4-5D6E-409C-BE32-E72D297353CC}">
              <c16:uniqueId val="{00000001-A66F-475C-9DC8-AB2FC916BBAF}"/>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4.3478260869565216E-2</c:v>
              </c:pt>
              <c:pt idx="1">
                <c:v>0.25</c:v>
              </c:pt>
              <c:pt idx="2">
                <c:v>0.25</c:v>
              </c:pt>
            </c:numLit>
          </c:val>
          <c:extLst>
            <c:ext xmlns:c16="http://schemas.microsoft.com/office/drawing/2014/chart" uri="{C3380CC4-5D6E-409C-BE32-E72D297353CC}">
              <c16:uniqueId val="{00000002-A66F-475C-9DC8-AB2FC916BBAF}"/>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8.3333333333333329E-2</c:v>
              </c:pt>
            </c:numLit>
          </c:val>
          <c:extLst>
            <c:ext xmlns:c16="http://schemas.microsoft.com/office/drawing/2014/chart" uri="{C3380CC4-5D6E-409C-BE32-E72D297353CC}">
              <c16:uniqueId val="{00000003-A66F-475C-9DC8-AB2FC916BBAF}"/>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2.1739130434782608E-2</c:v>
              </c:pt>
              <c:pt idx="1">
                <c:v>0</c:v>
              </c:pt>
              <c:pt idx="2">
                <c:v>8.3333333333333329E-2</c:v>
              </c:pt>
            </c:numLit>
          </c:val>
          <c:extLst>
            <c:ext xmlns:c16="http://schemas.microsoft.com/office/drawing/2014/chart" uri="{C3380CC4-5D6E-409C-BE32-E72D297353CC}">
              <c16:uniqueId val="{00000004-A66F-475C-9DC8-AB2FC916BBAF}"/>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0.16666666666666666</c:v>
              </c:pt>
            </c:numLit>
          </c:val>
          <c:extLst>
            <c:ext xmlns:c16="http://schemas.microsoft.com/office/drawing/2014/chart" uri="{C3380CC4-5D6E-409C-BE32-E72D297353CC}">
              <c16:uniqueId val="{00000005-A66F-475C-9DC8-AB2FC916BBAF}"/>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4.1666666666666664E-2</c:v>
              </c:pt>
              <c:pt idx="2">
                <c:v>8.3333333333333329E-2</c:v>
              </c:pt>
            </c:numLit>
          </c:val>
          <c:extLst>
            <c:ext xmlns:c16="http://schemas.microsoft.com/office/drawing/2014/chart" uri="{C3380CC4-5D6E-409C-BE32-E72D297353CC}">
              <c16:uniqueId val="{00000006-A66F-475C-9DC8-AB2FC916BBAF}"/>
            </c:ext>
          </c:extLst>
        </c:ser>
        <c:dLbls>
          <c:dLblPos val="outEnd"/>
          <c:showLegendKey val="0"/>
          <c:showVal val="1"/>
          <c:showCatName val="0"/>
          <c:showSerName val="0"/>
          <c:showPercent val="0"/>
          <c:showBubbleSize val="0"/>
        </c:dLbls>
        <c:gapWidth val="150"/>
        <c:axId val="450819944"/>
        <c:axId val="451332392"/>
      </c:barChart>
      <c:catAx>
        <c:axId val="45081994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51332392"/>
        <c:crosses val="autoZero"/>
        <c:auto val="1"/>
        <c:lblAlgn val="ctr"/>
        <c:lblOffset val="100"/>
        <c:noMultiLvlLbl val="0"/>
      </c:catAx>
      <c:valAx>
        <c:axId val="451332392"/>
        <c:scaling>
          <c:orientation val="minMax"/>
        </c:scaling>
        <c:delete val="1"/>
        <c:axPos val="b"/>
        <c:numFmt formatCode="0.00%" sourceLinked="1"/>
        <c:majorTickMark val="out"/>
        <c:minorTickMark val="none"/>
        <c:tickLblPos val="none"/>
        <c:crossAx val="450819944"/>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0.6811594202898551</c:v>
              </c:pt>
              <c:pt idx="1">
                <c:v>0.2608695652173913</c:v>
              </c:pt>
              <c:pt idx="2">
                <c:v>0.45833333333333331</c:v>
              </c:pt>
              <c:pt idx="3">
                <c:v>0.91666666666666663</c:v>
              </c:pt>
            </c:numLit>
          </c:val>
          <c:extLst>
            <c:ext xmlns:c16="http://schemas.microsoft.com/office/drawing/2014/chart" uri="{C3380CC4-5D6E-409C-BE32-E72D297353CC}">
              <c16:uniqueId val="{00000000-C16F-41AB-9420-FC80449D5190}"/>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0.16149068322981366</c:v>
              </c:pt>
              <c:pt idx="1">
                <c:v>8.6956521739130432E-2</c:v>
              </c:pt>
              <c:pt idx="2">
                <c:v>0.29166666666666669</c:v>
              </c:pt>
              <c:pt idx="3">
                <c:v>8.3333333333333329E-2</c:v>
              </c:pt>
            </c:numLit>
          </c:val>
          <c:extLst>
            <c:ext xmlns:c16="http://schemas.microsoft.com/office/drawing/2014/chart" uri="{C3380CC4-5D6E-409C-BE32-E72D297353CC}">
              <c16:uniqueId val="{00000001-C16F-41AB-9420-FC80449D5190}"/>
            </c:ext>
          </c:extLst>
        </c:ser>
        <c:dLbls>
          <c:showLegendKey val="0"/>
          <c:showVal val="0"/>
          <c:showCatName val="0"/>
          <c:showSerName val="0"/>
          <c:showPercent val="0"/>
          <c:showBubbleSize val="0"/>
        </c:dLbls>
        <c:gapWidth val="150"/>
        <c:axId val="451333176"/>
        <c:axId val="451333568"/>
      </c:barChart>
      <c:catAx>
        <c:axId val="451333176"/>
        <c:scaling>
          <c:orientation val="minMax"/>
        </c:scaling>
        <c:delete val="0"/>
        <c:axPos val="b"/>
        <c:numFmt formatCode="General" sourceLinked="0"/>
        <c:majorTickMark val="out"/>
        <c:minorTickMark val="none"/>
        <c:tickLblPos val="nextTo"/>
        <c:txPr>
          <a:bodyPr/>
          <a:lstStyle/>
          <a:p>
            <a:pPr>
              <a:defRPr b="1"/>
            </a:pPr>
            <a:endParaRPr lang="es-CO"/>
          </a:p>
        </c:txPr>
        <c:crossAx val="451333568"/>
        <c:crosses val="autoZero"/>
        <c:auto val="1"/>
        <c:lblAlgn val="ctr"/>
        <c:lblOffset val="100"/>
        <c:noMultiLvlLbl val="0"/>
      </c:catAx>
      <c:valAx>
        <c:axId val="451333568"/>
        <c:scaling>
          <c:orientation val="minMax"/>
        </c:scaling>
        <c:delete val="1"/>
        <c:axPos val="l"/>
        <c:numFmt formatCode="0.00%" sourceLinked="1"/>
        <c:majorTickMark val="out"/>
        <c:minorTickMark val="none"/>
        <c:tickLblPos val="none"/>
        <c:crossAx val="451333176"/>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c:ext xmlns:c16="http://schemas.microsoft.com/office/drawing/2014/chart" uri="{C3380CC4-5D6E-409C-BE32-E72D297353CC}">
                <c16:uniqueId val="{00000001-4B8B-437B-921D-3B5D65B9687F}"/>
              </c:ext>
            </c:extLst>
          </c:dPt>
          <c:dLbls>
            <c:dLbl>
              <c:idx val="0"/>
              <c:layout>
                <c:manualLayout>
                  <c:x val="-0.26666247704952484"/>
                  <c:y val="-0.107042505103528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4B8B-437B-921D-3B5D65B9687F}"/>
                </c:ext>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B8B-437B-921D-3B5D65B9687F}"/>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0.64247787610619467</c:v>
              </c:pt>
              <c:pt idx="1">
                <c:v>0.15929203539823009</c:v>
              </c:pt>
            </c:numLit>
          </c:val>
          <c:extLst>
            <c:ext xmlns:c16="http://schemas.microsoft.com/office/drawing/2014/chart" uri="{C3380CC4-5D6E-409C-BE32-E72D297353CC}">
              <c16:uniqueId val="{00000003-4B8B-437B-921D-3B5D65B9687F}"/>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c:ext xmlns:c16="http://schemas.microsoft.com/office/drawing/2014/chart" uri="{C3380CC4-5D6E-409C-BE32-E72D297353CC}">
                <c16:uniqueId val="{00000001-35EF-45E3-ABE9-6DEC7EF42AE0}"/>
              </c:ext>
            </c:extLst>
          </c:dPt>
          <c:dPt>
            <c:idx val="1"/>
            <c:bubble3D val="0"/>
            <c:explosion val="11"/>
            <c:extLst>
              <c:ext xmlns:c16="http://schemas.microsoft.com/office/drawing/2014/chart" uri="{C3380CC4-5D6E-409C-BE32-E72D297353CC}">
                <c16:uniqueId val="{00000003-35EF-45E3-ABE9-6DEC7EF42AE0}"/>
              </c:ext>
            </c:extLst>
          </c:dPt>
          <c:dLbls>
            <c:dLbl>
              <c:idx val="0"/>
              <c:layout>
                <c:manualLayout>
                  <c:x val="-0.13493775258964796"/>
                  <c:y val="-0.1178948707134363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 xmlns:c16="http://schemas.microsoft.com/office/drawing/2014/chart" uri="{C3380CC4-5D6E-409C-BE32-E72D297353CC}">
                  <c16:uniqueId val="{00000001-35EF-45E3-ABE9-6DEC7EF42AE0}"/>
                </c:ext>
              </c:extLst>
            </c:dLbl>
            <c:dLbl>
              <c:idx val="1"/>
              <c:layout>
                <c:manualLayout>
                  <c:x val="0.12049382887931336"/>
                  <c:y val="3.9258768248776332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 xmlns:c16="http://schemas.microsoft.com/office/drawing/2014/chart" uri="{C3380CC4-5D6E-409C-BE32-E72D297353CC}">
                  <c16:uniqueId val="{00000003-35EF-45E3-ABE9-6DEC7EF42AE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Masculino</c:v>
              </c:pt>
              <c:pt idx="1">
                <c:v>Femenino</c:v>
              </c:pt>
            </c:strLit>
          </c:cat>
          <c:val>
            <c:numLit>
              <c:formatCode>0.00%</c:formatCode>
              <c:ptCount val="2"/>
              <c:pt idx="0">
                <c:v>0.77876106194690264</c:v>
              </c:pt>
              <c:pt idx="1">
                <c:v>0.22123893805309736</c:v>
              </c:pt>
            </c:numLit>
          </c:val>
          <c:extLst>
            <c:ext xmlns:c16="http://schemas.microsoft.com/office/drawing/2014/chart" uri="{C3380CC4-5D6E-409C-BE32-E72D297353CC}">
              <c16:uniqueId val="{00000004-35EF-45E3-ABE9-6DEC7EF42AE0}"/>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c:ext xmlns:c16="http://schemas.microsoft.com/office/drawing/2014/chart" uri="{C3380CC4-5D6E-409C-BE32-E72D297353CC}">
                <c16:uniqueId val="{00000001-91D6-4AB8-9B2C-D693EA141FC6}"/>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D6-4AB8-9B2C-D693EA141FC6}"/>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D6-4AB8-9B2C-D693EA141FC6}"/>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D6-4AB8-9B2C-D693EA141FC6}"/>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0.70442477876106191</c:v>
              </c:pt>
              <c:pt idx="1">
                <c:v>0.17522123893805311</c:v>
              </c:pt>
              <c:pt idx="2">
                <c:v>0.12035398230088495</c:v>
              </c:pt>
            </c:numLit>
          </c:val>
          <c:extLst>
            <c:ext xmlns:c16="http://schemas.microsoft.com/office/drawing/2014/chart" uri="{C3380CC4-5D6E-409C-BE32-E72D297353CC}">
              <c16:uniqueId val="{00000004-91D6-4AB8-9B2C-D693EA141FC6}"/>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36-4CDA-9852-0DB1D55709ED}"/>
                </c:ext>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6="http://schemas.microsoft.com/office/drawing/2014/chart" uri="{C3380CC4-5D6E-409C-BE32-E72D297353CC}">
                  <c16:uniqueId val="{00000001-AF36-4CDA-9852-0DB1D55709ED}"/>
                </c:ext>
              </c:extLst>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6="http://schemas.microsoft.com/office/drawing/2014/chart" uri="{C3380CC4-5D6E-409C-BE32-E72D297353CC}">
                  <c16:uniqueId val="{00000002-AF36-4CDA-9852-0DB1D55709ED}"/>
                </c:ext>
              </c:extLst>
            </c:dLbl>
            <c:spPr>
              <a:noFill/>
              <a:ln>
                <a:noFill/>
              </a:ln>
              <a:effectLst/>
            </c:spPr>
            <c:txPr>
              <a:bodyPr/>
              <a:lstStyle/>
              <a:p>
                <a:pPr>
                  <a:defRPr sz="14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0.86651053864168615</c:v>
              </c:pt>
              <c:pt idx="1">
                <c:v>6.0889929742388757E-2</c:v>
              </c:pt>
              <c:pt idx="2">
                <c:v>7.2599531615925056E-2</c:v>
              </c:pt>
            </c:numLit>
          </c:val>
          <c:extLst>
            <c:ext xmlns:c16="http://schemas.microsoft.com/office/drawing/2014/chart" uri="{C3380CC4-5D6E-409C-BE32-E72D297353CC}">
              <c16:uniqueId val="{00000003-AF36-4CDA-9852-0DB1D55709ED}"/>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0.3911007025761124</c:v>
              </c:pt>
              <c:pt idx="1">
                <c:v>0.53629976580796257</c:v>
              </c:pt>
              <c:pt idx="2">
                <c:v>4.449648711943794E-2</c:v>
              </c:pt>
              <c:pt idx="3">
                <c:v>1.6393442622950821E-2</c:v>
              </c:pt>
              <c:pt idx="4">
                <c:v>1.1709601873536301E-2</c:v>
              </c:pt>
            </c:numLit>
          </c:val>
          <c:extLst>
            <c:ext xmlns:c16="http://schemas.microsoft.com/office/drawing/2014/chart" uri="{C3380CC4-5D6E-409C-BE32-E72D297353CC}">
              <c16:uniqueId val="{00000000-22FD-4BC2-B73A-550B45A8BD0E}"/>
            </c:ext>
          </c:extLst>
        </c:ser>
        <c:dLbls>
          <c:showLegendKey val="0"/>
          <c:showVal val="0"/>
          <c:showCatName val="0"/>
          <c:showSerName val="0"/>
          <c:showPercent val="0"/>
          <c:showBubbleSize val="0"/>
        </c:dLbls>
        <c:gapWidth val="150"/>
        <c:axId val="451790664"/>
        <c:axId val="451791056"/>
      </c:barChart>
      <c:catAx>
        <c:axId val="451790664"/>
        <c:scaling>
          <c:orientation val="minMax"/>
        </c:scaling>
        <c:delete val="0"/>
        <c:axPos val="l"/>
        <c:numFmt formatCode="General" sourceLinked="0"/>
        <c:majorTickMark val="out"/>
        <c:minorTickMark val="none"/>
        <c:tickLblPos val="nextTo"/>
        <c:txPr>
          <a:bodyPr/>
          <a:lstStyle/>
          <a:p>
            <a:pPr>
              <a:defRPr sz="1800"/>
            </a:pPr>
            <a:endParaRPr lang="es-CO"/>
          </a:p>
        </c:txPr>
        <c:crossAx val="451791056"/>
        <c:crosses val="autoZero"/>
        <c:auto val="1"/>
        <c:lblAlgn val="ctr"/>
        <c:lblOffset val="100"/>
        <c:noMultiLvlLbl val="0"/>
      </c:catAx>
      <c:valAx>
        <c:axId val="451791056"/>
        <c:scaling>
          <c:orientation val="minMax"/>
        </c:scaling>
        <c:delete val="1"/>
        <c:axPos val="b"/>
        <c:numFmt formatCode="0.00%" sourceLinked="1"/>
        <c:majorTickMark val="out"/>
        <c:minorTickMark val="none"/>
        <c:tickLblPos val="none"/>
        <c:crossAx val="45179066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0.14545454545454545</c:v>
              </c:pt>
              <c:pt idx="1">
                <c:v>0.17647058823529413</c:v>
              </c:pt>
              <c:pt idx="2">
                <c:v>0.30909090909090908</c:v>
              </c:pt>
              <c:pt idx="3">
                <c:v>0.20967741935483872</c:v>
              </c:pt>
            </c:numLit>
          </c:val>
          <c:extLst>
            <c:ext xmlns:c16="http://schemas.microsoft.com/office/drawing/2014/chart" uri="{C3380CC4-5D6E-409C-BE32-E72D297353CC}">
              <c16:uniqueId val="{00000000-B87E-41EE-B6F5-D12052A729ED}"/>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0.61818181818181817</c:v>
              </c:pt>
              <c:pt idx="1">
                <c:v>0.55780933062880322</c:v>
              </c:pt>
              <c:pt idx="2">
                <c:v>0.59393939393939399</c:v>
              </c:pt>
              <c:pt idx="3">
                <c:v>0.64717741935483875</c:v>
              </c:pt>
            </c:numLit>
          </c:val>
          <c:extLst>
            <c:ext xmlns:c16="http://schemas.microsoft.com/office/drawing/2014/chart" uri="{C3380CC4-5D6E-409C-BE32-E72D297353CC}">
              <c16:uniqueId val="{00000001-B87E-41EE-B6F5-D12052A729ED}"/>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0.23636363636363636</c:v>
              </c:pt>
              <c:pt idx="1">
                <c:v>0.26572008113590262</c:v>
              </c:pt>
              <c:pt idx="2">
                <c:v>9.696969696969697E-2</c:v>
              </c:pt>
              <c:pt idx="3">
                <c:v>0.14314516129032259</c:v>
              </c:pt>
            </c:numLit>
          </c:val>
          <c:extLst>
            <c:ext xmlns:c16="http://schemas.microsoft.com/office/drawing/2014/chart" uri="{C3380CC4-5D6E-409C-BE32-E72D297353CC}">
              <c16:uniqueId val="{00000002-B87E-41EE-B6F5-D12052A729ED}"/>
            </c:ext>
          </c:extLst>
        </c:ser>
        <c:dLbls>
          <c:showLegendKey val="0"/>
          <c:showVal val="0"/>
          <c:showCatName val="0"/>
          <c:showSerName val="0"/>
          <c:showPercent val="0"/>
          <c:showBubbleSize val="0"/>
        </c:dLbls>
        <c:gapWidth val="150"/>
        <c:overlap val="100"/>
        <c:axId val="452071648"/>
        <c:axId val="452072040"/>
      </c:barChart>
      <c:catAx>
        <c:axId val="4520716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2072040"/>
        <c:crosses val="autoZero"/>
        <c:auto val="1"/>
        <c:lblAlgn val="ctr"/>
        <c:lblOffset val="100"/>
        <c:noMultiLvlLbl val="0"/>
      </c:catAx>
      <c:valAx>
        <c:axId val="452072040"/>
        <c:scaling>
          <c:orientation val="minMax"/>
        </c:scaling>
        <c:delete val="1"/>
        <c:axPos val="b"/>
        <c:numFmt formatCode="0%" sourceLinked="1"/>
        <c:majorTickMark val="out"/>
        <c:minorTickMark val="none"/>
        <c:tickLblPos val="none"/>
        <c:crossAx val="4520716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8.8435374149659865E-2</c:v>
              </c:pt>
              <c:pt idx="1">
                <c:v>0.20408163265306123</c:v>
              </c:pt>
              <c:pt idx="2">
                <c:v>0.16216216216216217</c:v>
              </c:pt>
              <c:pt idx="3">
                <c:v>0.12925170068027211</c:v>
              </c:pt>
            </c:numLit>
          </c:val>
          <c:extLst>
            <c:ext xmlns:c16="http://schemas.microsoft.com/office/drawing/2014/chart" uri="{C3380CC4-5D6E-409C-BE32-E72D297353CC}">
              <c16:uniqueId val="{00000000-E241-4487-9DCE-49C47372AEB9}"/>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0.52380952380952384</c:v>
              </c:pt>
              <c:pt idx="1">
                <c:v>0.40136054421768708</c:v>
              </c:pt>
              <c:pt idx="2">
                <c:v>0.5067567567567568</c:v>
              </c:pt>
              <c:pt idx="3">
                <c:v>0.46938775510204084</c:v>
              </c:pt>
            </c:numLit>
          </c:val>
          <c:extLst>
            <c:ext xmlns:c16="http://schemas.microsoft.com/office/drawing/2014/chart" uri="{C3380CC4-5D6E-409C-BE32-E72D297353CC}">
              <c16:uniqueId val="{00000001-E241-4487-9DCE-49C47372AEB9}"/>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0.38775510204081631</c:v>
              </c:pt>
              <c:pt idx="1">
                <c:v>0.39455782312925169</c:v>
              </c:pt>
              <c:pt idx="2">
                <c:v>0.33108108108108109</c:v>
              </c:pt>
              <c:pt idx="3">
                <c:v>0.40136054421768708</c:v>
              </c:pt>
            </c:numLit>
          </c:val>
          <c:extLst>
            <c:ext xmlns:c16="http://schemas.microsoft.com/office/drawing/2014/chart" uri="{C3380CC4-5D6E-409C-BE32-E72D297353CC}">
              <c16:uniqueId val="{00000002-E241-4487-9DCE-49C47372AEB9}"/>
            </c:ext>
          </c:extLst>
        </c:ser>
        <c:dLbls>
          <c:showLegendKey val="0"/>
          <c:showVal val="0"/>
          <c:showCatName val="0"/>
          <c:showSerName val="0"/>
          <c:showPercent val="0"/>
          <c:showBubbleSize val="0"/>
        </c:dLbls>
        <c:gapWidth val="150"/>
        <c:overlap val="100"/>
        <c:axId val="452072824"/>
        <c:axId val="452073216"/>
      </c:barChart>
      <c:catAx>
        <c:axId val="45207282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2073216"/>
        <c:crosses val="autoZero"/>
        <c:auto val="1"/>
        <c:lblAlgn val="ctr"/>
        <c:lblOffset val="100"/>
        <c:noMultiLvlLbl val="0"/>
      </c:catAx>
      <c:valAx>
        <c:axId val="452073216"/>
        <c:scaling>
          <c:orientation val="minMax"/>
        </c:scaling>
        <c:delete val="1"/>
        <c:axPos val="b"/>
        <c:numFmt formatCode="0%" sourceLinked="1"/>
        <c:majorTickMark val="out"/>
        <c:minorTickMark val="none"/>
        <c:tickLblPos val="none"/>
        <c:crossAx val="452072824"/>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0.29111531190926276</c:v>
              </c:pt>
              <c:pt idx="1">
                <c:v>0.14555765595463138</c:v>
              </c:pt>
              <c:pt idx="2">
                <c:v>2.2684310018903593E-2</c:v>
              </c:pt>
              <c:pt idx="3">
                <c:v>3.780718336483932E-3</c:v>
              </c:pt>
              <c:pt idx="4">
                <c:v>3.780718336483932E-3</c:v>
              </c:pt>
            </c:numLit>
          </c:val>
          <c:extLst>
            <c:ext xmlns:c16="http://schemas.microsoft.com/office/drawing/2014/chart" uri="{C3380CC4-5D6E-409C-BE32-E72D297353CC}">
              <c16:uniqueId val="{00000000-0B1F-4F15-85EE-68BF8D3BE81C}"/>
            </c:ext>
          </c:extLst>
        </c:ser>
        <c:dLbls>
          <c:showLegendKey val="0"/>
          <c:showVal val="0"/>
          <c:showCatName val="0"/>
          <c:showSerName val="0"/>
          <c:showPercent val="0"/>
          <c:showBubbleSize val="0"/>
        </c:dLbls>
        <c:gapWidth val="150"/>
        <c:axId val="452074000"/>
        <c:axId val="452074392"/>
      </c:barChart>
      <c:catAx>
        <c:axId val="452074000"/>
        <c:scaling>
          <c:orientation val="minMax"/>
        </c:scaling>
        <c:delete val="0"/>
        <c:axPos val="l"/>
        <c:numFmt formatCode="General" sourceLinked="0"/>
        <c:majorTickMark val="out"/>
        <c:minorTickMark val="none"/>
        <c:tickLblPos val="nextTo"/>
        <c:txPr>
          <a:bodyPr/>
          <a:lstStyle/>
          <a:p>
            <a:pPr>
              <a:defRPr b="1"/>
            </a:pPr>
            <a:endParaRPr lang="es-CO"/>
          </a:p>
        </c:txPr>
        <c:crossAx val="452074392"/>
        <c:crosses val="autoZero"/>
        <c:auto val="1"/>
        <c:lblAlgn val="ctr"/>
        <c:lblOffset val="100"/>
        <c:noMultiLvlLbl val="0"/>
      </c:catAx>
      <c:valAx>
        <c:axId val="452074392"/>
        <c:scaling>
          <c:orientation val="minMax"/>
        </c:scaling>
        <c:delete val="1"/>
        <c:axPos val="b"/>
        <c:numFmt formatCode="0.00%" sourceLinked="1"/>
        <c:majorTickMark val="out"/>
        <c:minorTickMark val="none"/>
        <c:tickLblPos val="none"/>
        <c:crossAx val="45207400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0.18390804597701149</c:v>
              </c:pt>
              <c:pt idx="1">
                <c:v>0.27011494252873564</c:v>
              </c:pt>
              <c:pt idx="2">
                <c:v>1.4367816091954023E-2</c:v>
              </c:pt>
              <c:pt idx="3">
                <c:v>2.8735632183908046E-3</c:v>
              </c:pt>
              <c:pt idx="4">
                <c:v>2.8735632183908046E-3</c:v>
              </c:pt>
              <c:pt idx="5">
                <c:v>1.1494252873563218E-2</c:v>
              </c:pt>
              <c:pt idx="6">
                <c:v>0</c:v>
              </c:pt>
              <c:pt idx="7">
                <c:v>0.4454022988505747</c:v>
              </c:pt>
              <c:pt idx="8">
                <c:v>3.4482758620689655E-2</c:v>
              </c:pt>
            </c:numLit>
          </c:val>
          <c:extLst>
            <c:ext xmlns:c16="http://schemas.microsoft.com/office/drawing/2014/chart" uri="{C3380CC4-5D6E-409C-BE32-E72D297353CC}">
              <c16:uniqueId val="{00000000-81DC-45FF-99A3-D6A85FD6B9DA}"/>
            </c:ext>
          </c:extLst>
        </c:ser>
        <c:dLbls>
          <c:showLegendKey val="0"/>
          <c:showVal val="0"/>
          <c:showCatName val="0"/>
          <c:showSerName val="0"/>
          <c:showPercent val="0"/>
          <c:showBubbleSize val="0"/>
        </c:dLbls>
        <c:gapWidth val="150"/>
        <c:axId val="450251256"/>
        <c:axId val="450687392"/>
      </c:barChart>
      <c:catAx>
        <c:axId val="45025125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450687392"/>
        <c:crosses val="autoZero"/>
        <c:auto val="1"/>
        <c:lblAlgn val="ctr"/>
        <c:lblOffset val="100"/>
        <c:noMultiLvlLbl val="0"/>
      </c:catAx>
      <c:valAx>
        <c:axId val="450687392"/>
        <c:scaling>
          <c:orientation val="minMax"/>
        </c:scaling>
        <c:delete val="1"/>
        <c:axPos val="b"/>
        <c:numFmt formatCode="0.00%" sourceLinked="1"/>
        <c:majorTickMark val="out"/>
        <c:minorTickMark val="none"/>
        <c:tickLblPos val="none"/>
        <c:crossAx val="450251256"/>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0.1833648393194707</c:v>
              </c:pt>
              <c:pt idx="1">
                <c:v>0.20982986767485823</c:v>
              </c:pt>
              <c:pt idx="2">
                <c:v>0.14744801512287334</c:v>
              </c:pt>
              <c:pt idx="3">
                <c:v>6.2381852551984876E-2</c:v>
              </c:pt>
              <c:pt idx="4">
                <c:v>7.5614366729678641E-3</c:v>
              </c:pt>
            </c:numLit>
          </c:val>
          <c:extLst>
            <c:ext xmlns:c16="http://schemas.microsoft.com/office/drawing/2014/chart" uri="{C3380CC4-5D6E-409C-BE32-E72D297353CC}">
              <c16:uniqueId val="{00000000-FD70-4F9C-B81A-3311EEB67628}"/>
            </c:ext>
          </c:extLst>
        </c:ser>
        <c:dLbls>
          <c:dLblPos val="outEnd"/>
          <c:showLegendKey val="0"/>
          <c:showVal val="1"/>
          <c:showCatName val="0"/>
          <c:showSerName val="0"/>
          <c:showPercent val="0"/>
          <c:showBubbleSize val="0"/>
        </c:dLbls>
        <c:gapWidth val="150"/>
        <c:axId val="452341048"/>
        <c:axId val="452341440"/>
      </c:barChart>
      <c:catAx>
        <c:axId val="452341048"/>
        <c:scaling>
          <c:orientation val="minMax"/>
        </c:scaling>
        <c:delete val="0"/>
        <c:axPos val="l"/>
        <c:numFmt formatCode="General" sourceLinked="0"/>
        <c:majorTickMark val="out"/>
        <c:minorTickMark val="none"/>
        <c:tickLblPos val="nextTo"/>
        <c:txPr>
          <a:bodyPr/>
          <a:lstStyle/>
          <a:p>
            <a:pPr>
              <a:defRPr b="1"/>
            </a:pPr>
            <a:endParaRPr lang="es-CO"/>
          </a:p>
        </c:txPr>
        <c:crossAx val="452341440"/>
        <c:crosses val="autoZero"/>
        <c:auto val="1"/>
        <c:lblAlgn val="ctr"/>
        <c:lblOffset val="100"/>
        <c:noMultiLvlLbl val="0"/>
      </c:catAx>
      <c:valAx>
        <c:axId val="452341440"/>
        <c:scaling>
          <c:orientation val="minMax"/>
        </c:scaling>
        <c:delete val="1"/>
        <c:axPos val="b"/>
        <c:numFmt formatCode="0.00%" sourceLinked="1"/>
        <c:majorTickMark val="out"/>
        <c:minorTickMark val="none"/>
        <c:tickLblPos val="none"/>
        <c:crossAx val="45234104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0.33837429111531192</c:v>
              </c:pt>
              <c:pt idx="1">
                <c:v>0.2495274102079395</c:v>
              </c:pt>
              <c:pt idx="2">
                <c:v>1.7013232514177693E-2</c:v>
              </c:pt>
              <c:pt idx="3">
                <c:v>5.6710775047258983E-3</c:v>
              </c:pt>
              <c:pt idx="4">
                <c:v>0</c:v>
              </c:pt>
            </c:numLit>
          </c:val>
          <c:extLst>
            <c:ext xmlns:c16="http://schemas.microsoft.com/office/drawing/2014/chart" uri="{C3380CC4-5D6E-409C-BE32-E72D297353CC}">
              <c16:uniqueId val="{00000000-6AC6-4CF4-B350-12BAF6A54B72}"/>
            </c:ext>
          </c:extLst>
        </c:ser>
        <c:dLbls>
          <c:showLegendKey val="0"/>
          <c:showVal val="0"/>
          <c:showCatName val="0"/>
          <c:showSerName val="0"/>
          <c:showPercent val="0"/>
          <c:showBubbleSize val="0"/>
        </c:dLbls>
        <c:gapWidth val="150"/>
        <c:axId val="452342224"/>
        <c:axId val="452342616"/>
      </c:barChart>
      <c:catAx>
        <c:axId val="452342224"/>
        <c:scaling>
          <c:orientation val="minMax"/>
        </c:scaling>
        <c:delete val="0"/>
        <c:axPos val="l"/>
        <c:numFmt formatCode="General" sourceLinked="0"/>
        <c:majorTickMark val="out"/>
        <c:minorTickMark val="none"/>
        <c:tickLblPos val="nextTo"/>
        <c:txPr>
          <a:bodyPr/>
          <a:lstStyle/>
          <a:p>
            <a:pPr>
              <a:defRPr b="1"/>
            </a:pPr>
            <a:endParaRPr lang="es-CO"/>
          </a:p>
        </c:txPr>
        <c:crossAx val="452342616"/>
        <c:crosses val="autoZero"/>
        <c:auto val="1"/>
        <c:lblAlgn val="ctr"/>
        <c:lblOffset val="100"/>
        <c:noMultiLvlLbl val="0"/>
      </c:catAx>
      <c:valAx>
        <c:axId val="452342616"/>
        <c:scaling>
          <c:orientation val="minMax"/>
        </c:scaling>
        <c:delete val="1"/>
        <c:axPos val="b"/>
        <c:numFmt formatCode="0.00%" sourceLinked="1"/>
        <c:majorTickMark val="out"/>
        <c:minorTickMark val="none"/>
        <c:tickLblPos val="none"/>
        <c:crossAx val="452342224"/>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0.2495274102079395</c:v>
              </c:pt>
              <c:pt idx="1">
                <c:v>0.23818525519848771</c:v>
              </c:pt>
              <c:pt idx="2">
                <c:v>9.2627599243856329E-2</c:v>
              </c:pt>
              <c:pt idx="3">
                <c:v>2.2684310018903593E-2</c:v>
              </c:pt>
              <c:pt idx="4">
                <c:v>7.5614366729678641E-3</c:v>
              </c:pt>
            </c:numLit>
          </c:val>
          <c:extLst>
            <c:ext xmlns:c16="http://schemas.microsoft.com/office/drawing/2014/chart" uri="{C3380CC4-5D6E-409C-BE32-E72D297353CC}">
              <c16:uniqueId val="{00000000-5EEB-4014-B5DF-0FC026A28701}"/>
            </c:ext>
          </c:extLst>
        </c:ser>
        <c:dLbls>
          <c:showLegendKey val="0"/>
          <c:showVal val="0"/>
          <c:showCatName val="0"/>
          <c:showSerName val="0"/>
          <c:showPercent val="0"/>
          <c:showBubbleSize val="0"/>
        </c:dLbls>
        <c:gapWidth val="150"/>
        <c:axId val="452343400"/>
        <c:axId val="452343792"/>
      </c:barChart>
      <c:catAx>
        <c:axId val="452343400"/>
        <c:scaling>
          <c:orientation val="minMax"/>
        </c:scaling>
        <c:delete val="0"/>
        <c:axPos val="l"/>
        <c:numFmt formatCode="General" sourceLinked="0"/>
        <c:majorTickMark val="out"/>
        <c:minorTickMark val="none"/>
        <c:tickLblPos val="nextTo"/>
        <c:txPr>
          <a:bodyPr/>
          <a:lstStyle/>
          <a:p>
            <a:pPr>
              <a:defRPr b="1"/>
            </a:pPr>
            <a:endParaRPr lang="es-CO"/>
          </a:p>
        </c:txPr>
        <c:crossAx val="452343792"/>
        <c:crosses val="autoZero"/>
        <c:auto val="1"/>
        <c:lblAlgn val="ctr"/>
        <c:lblOffset val="100"/>
        <c:noMultiLvlLbl val="0"/>
      </c:catAx>
      <c:valAx>
        <c:axId val="452343792"/>
        <c:scaling>
          <c:orientation val="minMax"/>
        </c:scaling>
        <c:delete val="1"/>
        <c:axPos val="b"/>
        <c:numFmt formatCode="0.00%" sourceLinked="1"/>
        <c:majorTickMark val="out"/>
        <c:minorTickMark val="none"/>
        <c:tickLblPos val="none"/>
        <c:crossAx val="452343400"/>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0.22684310018903592</c:v>
              </c:pt>
              <c:pt idx="1">
                <c:v>0.25708884688090738</c:v>
              </c:pt>
              <c:pt idx="2">
                <c:v>9.0737240075614373E-2</c:v>
              </c:pt>
              <c:pt idx="3">
                <c:v>2.6465028355387523E-2</c:v>
              </c:pt>
              <c:pt idx="4">
                <c:v>9.4517958412098299E-3</c:v>
              </c:pt>
            </c:numLit>
          </c:val>
          <c:extLst>
            <c:ext xmlns:c16="http://schemas.microsoft.com/office/drawing/2014/chart" uri="{C3380CC4-5D6E-409C-BE32-E72D297353CC}">
              <c16:uniqueId val="{00000000-23CD-4A7A-810B-54E09FF141D5}"/>
            </c:ext>
          </c:extLst>
        </c:ser>
        <c:dLbls>
          <c:showLegendKey val="0"/>
          <c:showVal val="0"/>
          <c:showCatName val="0"/>
          <c:showSerName val="0"/>
          <c:showPercent val="0"/>
          <c:showBubbleSize val="0"/>
        </c:dLbls>
        <c:gapWidth val="150"/>
        <c:axId val="452344576"/>
        <c:axId val="452502776"/>
      </c:barChart>
      <c:catAx>
        <c:axId val="452344576"/>
        <c:scaling>
          <c:orientation val="minMax"/>
        </c:scaling>
        <c:delete val="0"/>
        <c:axPos val="l"/>
        <c:numFmt formatCode="General" sourceLinked="0"/>
        <c:majorTickMark val="out"/>
        <c:minorTickMark val="none"/>
        <c:tickLblPos val="nextTo"/>
        <c:txPr>
          <a:bodyPr/>
          <a:lstStyle/>
          <a:p>
            <a:pPr>
              <a:defRPr b="1"/>
            </a:pPr>
            <a:endParaRPr lang="es-CO"/>
          </a:p>
        </c:txPr>
        <c:crossAx val="452502776"/>
        <c:crosses val="autoZero"/>
        <c:auto val="1"/>
        <c:lblAlgn val="ctr"/>
        <c:lblOffset val="100"/>
        <c:noMultiLvlLbl val="0"/>
      </c:catAx>
      <c:valAx>
        <c:axId val="452502776"/>
        <c:scaling>
          <c:orientation val="minMax"/>
        </c:scaling>
        <c:delete val="1"/>
        <c:axPos val="b"/>
        <c:numFmt formatCode="0.00%" sourceLinked="1"/>
        <c:majorTickMark val="out"/>
        <c:minorTickMark val="none"/>
        <c:tickLblPos val="none"/>
        <c:crossAx val="452344576"/>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0.17958412098298676</c:v>
              </c:pt>
              <c:pt idx="1">
                <c:v>0.26465028355387521</c:v>
              </c:pt>
              <c:pt idx="2">
                <c:v>0.13421550094517959</c:v>
              </c:pt>
              <c:pt idx="3">
                <c:v>3.0245746691871456E-2</c:v>
              </c:pt>
              <c:pt idx="4">
                <c:v>1.890359168241966E-3</c:v>
              </c:pt>
            </c:numLit>
          </c:val>
          <c:extLst>
            <c:ext xmlns:c16="http://schemas.microsoft.com/office/drawing/2014/chart" uri="{C3380CC4-5D6E-409C-BE32-E72D297353CC}">
              <c16:uniqueId val="{00000000-EB4D-4E95-B8D8-7F0238FA5129}"/>
            </c:ext>
          </c:extLst>
        </c:ser>
        <c:dLbls>
          <c:showLegendKey val="0"/>
          <c:showVal val="0"/>
          <c:showCatName val="0"/>
          <c:showSerName val="0"/>
          <c:showPercent val="0"/>
          <c:showBubbleSize val="0"/>
        </c:dLbls>
        <c:gapWidth val="150"/>
        <c:axId val="452503560"/>
        <c:axId val="452503952"/>
      </c:barChart>
      <c:catAx>
        <c:axId val="452503560"/>
        <c:scaling>
          <c:orientation val="minMax"/>
        </c:scaling>
        <c:delete val="0"/>
        <c:axPos val="l"/>
        <c:numFmt formatCode="General" sourceLinked="0"/>
        <c:majorTickMark val="out"/>
        <c:minorTickMark val="none"/>
        <c:tickLblPos val="nextTo"/>
        <c:txPr>
          <a:bodyPr/>
          <a:lstStyle/>
          <a:p>
            <a:pPr>
              <a:defRPr b="1"/>
            </a:pPr>
            <a:endParaRPr lang="es-CO"/>
          </a:p>
        </c:txPr>
        <c:crossAx val="452503952"/>
        <c:crosses val="autoZero"/>
        <c:auto val="1"/>
        <c:lblAlgn val="ctr"/>
        <c:lblOffset val="100"/>
        <c:noMultiLvlLbl val="0"/>
      </c:catAx>
      <c:valAx>
        <c:axId val="452503952"/>
        <c:scaling>
          <c:orientation val="minMax"/>
        </c:scaling>
        <c:delete val="1"/>
        <c:axPos val="b"/>
        <c:numFmt formatCode="0.00%" sourceLinked="1"/>
        <c:majorTickMark val="out"/>
        <c:minorTickMark val="none"/>
        <c:tickLblPos val="none"/>
        <c:crossAx val="452503560"/>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c:ext xmlns:c16="http://schemas.microsoft.com/office/drawing/2014/chart" uri="{C3380CC4-5D6E-409C-BE32-E72D297353CC}">
                <c16:uniqueId val="{00000000-39E4-4D4C-AB2D-6FAA8BAFB241}"/>
              </c:ext>
            </c:extLst>
          </c:dPt>
          <c:dLbls>
            <c:dLbl>
              <c:idx val="2"/>
              <c:layout>
                <c:manualLayout>
                  <c:x val="8.8867766920373195E-2"/>
                  <c:y val="4.66087258630107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9E4-4D4C-AB2D-6FAA8BAFB241}"/>
                </c:ext>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0.82352941176470584</c:v>
              </c:pt>
              <c:pt idx="1">
                <c:v>0.11764705882352941</c:v>
              </c:pt>
            </c:numLit>
          </c:val>
          <c:extLst>
            <c:ext xmlns:c16="http://schemas.microsoft.com/office/drawing/2014/chart" uri="{C3380CC4-5D6E-409C-BE32-E72D297353CC}">
              <c16:uniqueId val="{00000002-39E4-4D4C-AB2D-6FAA8BAFB241}"/>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c:ext xmlns:c16="http://schemas.microsoft.com/office/drawing/2014/chart" uri="{C3380CC4-5D6E-409C-BE32-E72D297353CC}">
                <c16:uniqueId val="{00000001-4310-43EF-897E-1982D17D66C3}"/>
              </c:ext>
            </c:extLst>
          </c:dPt>
          <c:dLbls>
            <c:dLbl>
              <c:idx val="1"/>
              <c:layout>
                <c:manualLayout>
                  <c:x val="-2.5308826359087298E-2"/>
                  <c:y val="-1.984408590249574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310-43EF-897E-1982D17D66C3}"/>
                </c:ext>
              </c:extLst>
            </c:dLbl>
            <c:dLbl>
              <c:idx val="2"/>
              <c:layout>
                <c:manualLayout>
                  <c:x val="4.4993469082821806E-2"/>
                  <c:y val="-3.96881718049914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4310-43EF-897E-1982D17D66C3}"/>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0.72049689440993792</c:v>
              </c:pt>
              <c:pt idx="1">
                <c:v>2.2774327122153208E-2</c:v>
              </c:pt>
            </c:numLit>
          </c:val>
          <c:extLst>
            <c:ext xmlns:c16="http://schemas.microsoft.com/office/drawing/2014/chart" uri="{C3380CC4-5D6E-409C-BE32-E72D297353CC}">
              <c16:uniqueId val="{00000003-4310-43EF-897E-1982D17D66C3}"/>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C3-46C8-9708-1EDD06E8194F}"/>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C3-46C8-9708-1EDD06E8194F}"/>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C3-46C8-9708-1EDD06E8194F}"/>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DC3-46C8-9708-1EDD06E8194F}"/>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DC3-46C8-9708-1EDD06E8194F}"/>
                </c:ext>
              </c:extLst>
            </c:dLbl>
            <c:dLbl>
              <c:idx val="5"/>
              <c:delete val="1"/>
              <c:extLst>
                <c:ext xmlns:c15="http://schemas.microsoft.com/office/drawing/2012/chart" uri="{CE6537A1-D6FC-4f65-9D91-7224C49458BB}"/>
                <c:ext xmlns:c16="http://schemas.microsoft.com/office/drawing/2014/chart" uri="{C3380CC4-5D6E-409C-BE32-E72D297353CC}">
                  <c16:uniqueId val="{00000005-DDC3-46C8-9708-1EDD06E8194F}"/>
                </c:ext>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0.40243902439024393</c:v>
              </c:pt>
              <c:pt idx="1">
                <c:v>0.14634146341463414</c:v>
              </c:pt>
              <c:pt idx="2">
                <c:v>0.18292682926829268</c:v>
              </c:pt>
              <c:pt idx="3">
                <c:v>1.2195121951219513E-2</c:v>
              </c:pt>
              <c:pt idx="4">
                <c:v>3.6585365853658534E-2</c:v>
              </c:pt>
              <c:pt idx="5">
                <c:v>0</c:v>
              </c:pt>
            </c:numLit>
          </c:val>
          <c:extLst>
            <c:ext xmlns:c16="http://schemas.microsoft.com/office/drawing/2014/chart" uri="{C3380CC4-5D6E-409C-BE32-E72D297353CC}">
              <c16:uniqueId val="{00000006-DDC3-46C8-9708-1EDD06E8194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0.34782608695652173</c:v>
              </c:pt>
              <c:pt idx="1">
                <c:v>0.625</c:v>
              </c:pt>
              <c:pt idx="2">
                <c:v>0.16666666666666666</c:v>
              </c:pt>
            </c:numLit>
          </c:val>
          <c:extLst>
            <c:ext xmlns:c16="http://schemas.microsoft.com/office/drawing/2014/chart" uri="{C3380CC4-5D6E-409C-BE32-E72D297353CC}">
              <c16:uniqueId val="{00000000-9482-43F0-9BD9-2E803596AB73}"/>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0.2391304347826087</c:v>
              </c:pt>
              <c:pt idx="1">
                <c:v>4.1666666666666664E-2</c:v>
              </c:pt>
              <c:pt idx="2">
                <c:v>0</c:v>
              </c:pt>
            </c:numLit>
          </c:val>
          <c:extLst>
            <c:ext xmlns:c16="http://schemas.microsoft.com/office/drawing/2014/chart" uri="{C3380CC4-5D6E-409C-BE32-E72D297353CC}">
              <c16:uniqueId val="{00000001-9482-43F0-9BD9-2E803596AB73}"/>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0.2608695652173913</c:v>
              </c:pt>
              <c:pt idx="1">
                <c:v>0.125</c:v>
              </c:pt>
              <c:pt idx="2">
                <c:v>0</c:v>
              </c:pt>
            </c:numLit>
          </c:val>
          <c:extLst>
            <c:ext xmlns:c16="http://schemas.microsoft.com/office/drawing/2014/chart" uri="{C3380CC4-5D6E-409C-BE32-E72D297353CC}">
              <c16:uniqueId val="{00000002-9482-43F0-9BD9-2E803596AB73}"/>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2.1739130434782608E-2</c:v>
              </c:pt>
              <c:pt idx="1">
                <c:v>0</c:v>
              </c:pt>
              <c:pt idx="2">
                <c:v>0</c:v>
              </c:pt>
            </c:numLit>
          </c:val>
          <c:extLst>
            <c:ext xmlns:c16="http://schemas.microsoft.com/office/drawing/2014/chart" uri="{C3380CC4-5D6E-409C-BE32-E72D297353CC}">
              <c16:uniqueId val="{00000003-9482-43F0-9BD9-2E803596AB73}"/>
            </c:ext>
          </c:extLst>
        </c:ser>
        <c:ser>
          <c:idx val="4"/>
          <c:order val="4"/>
          <c:tx>
            <c:v>Oficios del hogar</c:v>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82-43F0-9BD9-2E803596AB7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2.1739130434782608E-2</c:v>
              </c:pt>
              <c:pt idx="1">
                <c:v>4.1666666666666664E-2</c:v>
              </c:pt>
              <c:pt idx="2">
                <c:v>8.3333333333333329E-2</c:v>
              </c:pt>
            </c:numLit>
          </c:val>
          <c:extLst>
            <c:ext xmlns:c16="http://schemas.microsoft.com/office/drawing/2014/chart" uri="{C3380CC4-5D6E-409C-BE32-E72D297353CC}">
              <c16:uniqueId val="{00000005-9482-43F0-9BD9-2E803596AB73}"/>
            </c:ext>
          </c:extLst>
        </c:ser>
        <c:dLbls>
          <c:showLegendKey val="0"/>
          <c:showVal val="0"/>
          <c:showCatName val="0"/>
          <c:showSerName val="0"/>
          <c:showPercent val="0"/>
          <c:showBubbleSize val="0"/>
        </c:dLbls>
        <c:gapWidth val="150"/>
        <c:axId val="452505912"/>
        <c:axId val="452506304"/>
      </c:barChart>
      <c:catAx>
        <c:axId val="452505912"/>
        <c:scaling>
          <c:orientation val="minMax"/>
        </c:scaling>
        <c:delete val="0"/>
        <c:axPos val="l"/>
        <c:numFmt formatCode="General" sourceLinked="0"/>
        <c:majorTickMark val="out"/>
        <c:minorTickMark val="none"/>
        <c:tickLblPos val="nextTo"/>
        <c:crossAx val="452506304"/>
        <c:crosses val="autoZero"/>
        <c:auto val="1"/>
        <c:lblAlgn val="ctr"/>
        <c:lblOffset val="100"/>
        <c:noMultiLvlLbl val="0"/>
      </c:catAx>
      <c:valAx>
        <c:axId val="452506304"/>
        <c:scaling>
          <c:orientation val="minMax"/>
        </c:scaling>
        <c:delete val="1"/>
        <c:axPos val="b"/>
        <c:numFmt formatCode="0.00%" sourceLinked="1"/>
        <c:majorTickMark val="out"/>
        <c:minorTickMark val="none"/>
        <c:tickLblPos val="none"/>
        <c:crossAx val="452505912"/>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4.6838407494145199E-3</c:v>
              </c:pt>
              <c:pt idx="1">
                <c:v>2.3255813953488372E-2</c:v>
              </c:pt>
              <c:pt idx="2">
                <c:v>0</c:v>
              </c:pt>
              <c:pt idx="3">
                <c:v>0</c:v>
              </c:pt>
            </c:numLit>
          </c:val>
          <c:extLst>
            <c:ext xmlns:c16="http://schemas.microsoft.com/office/drawing/2014/chart" uri="{C3380CC4-5D6E-409C-BE32-E72D297353CC}">
              <c16:uniqueId val="{00000000-A286-471E-9B59-DE882971CB9C}"/>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7.0257611241217799E-3</c:v>
              </c:pt>
              <c:pt idx="1">
                <c:v>0</c:v>
              </c:pt>
              <c:pt idx="2">
                <c:v>0</c:v>
              </c:pt>
              <c:pt idx="3">
                <c:v>0</c:v>
              </c:pt>
            </c:numLit>
          </c:val>
          <c:extLst>
            <c:ext xmlns:c16="http://schemas.microsoft.com/office/drawing/2014/chart" uri="{C3380CC4-5D6E-409C-BE32-E72D297353CC}">
              <c16:uniqueId val="{00000001-A286-471E-9B59-DE882971CB9C}"/>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6.323185011709602E-2</c:v>
              </c:pt>
              <c:pt idx="1">
                <c:v>0.16279069767441862</c:v>
              </c:pt>
              <c:pt idx="2">
                <c:v>0.18181818181818182</c:v>
              </c:pt>
              <c:pt idx="3">
                <c:v>0.1</c:v>
              </c:pt>
            </c:numLit>
          </c:val>
          <c:extLst>
            <c:ext xmlns:c16="http://schemas.microsoft.com/office/drawing/2014/chart" uri="{C3380CC4-5D6E-409C-BE32-E72D297353CC}">
              <c16:uniqueId val="{00000002-A286-471E-9B59-DE882971CB9C}"/>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0.49882903981264637</c:v>
              </c:pt>
              <c:pt idx="1">
                <c:v>0.46511627906976744</c:v>
              </c:pt>
              <c:pt idx="2">
                <c:v>0.5</c:v>
              </c:pt>
              <c:pt idx="3">
                <c:v>0.3</c:v>
              </c:pt>
            </c:numLit>
          </c:val>
          <c:extLst>
            <c:ext xmlns:c16="http://schemas.microsoft.com/office/drawing/2014/chart" uri="{C3380CC4-5D6E-409C-BE32-E72D297353CC}">
              <c16:uniqueId val="{00000003-A286-471E-9B59-DE882971CB9C}"/>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0.42622950819672129</c:v>
              </c:pt>
              <c:pt idx="1">
                <c:v>0.34883720930232559</c:v>
              </c:pt>
              <c:pt idx="2">
                <c:v>0.31818181818181818</c:v>
              </c:pt>
              <c:pt idx="3">
                <c:v>0.6</c:v>
              </c:pt>
            </c:numLit>
          </c:val>
          <c:extLst>
            <c:ext xmlns:c16="http://schemas.microsoft.com/office/drawing/2014/chart" uri="{C3380CC4-5D6E-409C-BE32-E72D297353CC}">
              <c16:uniqueId val="{00000004-A286-471E-9B59-DE882971CB9C}"/>
            </c:ext>
          </c:extLst>
        </c:ser>
        <c:dLbls>
          <c:showLegendKey val="0"/>
          <c:showVal val="0"/>
          <c:showCatName val="0"/>
          <c:showSerName val="0"/>
          <c:showPercent val="0"/>
          <c:showBubbleSize val="0"/>
        </c:dLbls>
        <c:gapWidth val="150"/>
        <c:overlap val="100"/>
        <c:axId val="452825344"/>
        <c:axId val="452825736"/>
      </c:barChart>
      <c:catAx>
        <c:axId val="45282534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2825736"/>
        <c:crosses val="autoZero"/>
        <c:auto val="1"/>
        <c:lblAlgn val="ctr"/>
        <c:lblOffset val="100"/>
        <c:noMultiLvlLbl val="0"/>
      </c:catAx>
      <c:valAx>
        <c:axId val="452825736"/>
        <c:scaling>
          <c:orientation val="minMax"/>
        </c:scaling>
        <c:delete val="1"/>
        <c:axPos val="b"/>
        <c:numFmt formatCode="0%" sourceLinked="1"/>
        <c:majorTickMark val="out"/>
        <c:minorTickMark val="none"/>
        <c:tickLblPos val="none"/>
        <c:crossAx val="45282534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0.25</c:v>
              </c:pt>
              <c:pt idx="1">
                <c:v>0</c:v>
              </c:pt>
            </c:numLit>
          </c:val>
          <c:extLst>
            <c:ext xmlns:c16="http://schemas.microsoft.com/office/drawing/2014/chart" uri="{C3380CC4-5D6E-409C-BE32-E72D297353CC}">
              <c16:uniqueId val="{00000000-DBCA-4502-91FC-9D311AD99266}"/>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0.45833333333333331</c:v>
              </c:pt>
              <c:pt idx="1">
                <c:v>0</c:v>
              </c:pt>
            </c:numLit>
          </c:val>
          <c:extLst>
            <c:ext xmlns:c16="http://schemas.microsoft.com/office/drawing/2014/chart" uri="{C3380CC4-5D6E-409C-BE32-E72D297353CC}">
              <c16:uniqueId val="{00000001-DBCA-4502-91FC-9D311AD99266}"/>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0.125</c:v>
              </c:pt>
              <c:pt idx="1">
                <c:v>0</c:v>
              </c:pt>
            </c:numLit>
          </c:val>
          <c:extLst>
            <c:ext xmlns:c16="http://schemas.microsoft.com/office/drawing/2014/chart" uri="{C3380CC4-5D6E-409C-BE32-E72D297353CC}">
              <c16:uniqueId val="{00000002-DBCA-4502-91FC-9D311AD99266}"/>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3-DBCA-4502-91FC-9D311AD99266}"/>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4.1666666666666664E-2</c:v>
              </c:pt>
              <c:pt idx="1">
                <c:v>0</c:v>
              </c:pt>
            </c:numLit>
          </c:val>
          <c:extLst>
            <c:ext xmlns:c16="http://schemas.microsoft.com/office/drawing/2014/chart" uri="{C3380CC4-5D6E-409C-BE32-E72D297353CC}">
              <c16:uniqueId val="{00000004-DBCA-4502-91FC-9D311AD99266}"/>
            </c:ext>
          </c:extLst>
        </c:ser>
        <c:dLbls>
          <c:showLegendKey val="0"/>
          <c:showVal val="0"/>
          <c:showCatName val="0"/>
          <c:showSerName val="0"/>
          <c:showPercent val="0"/>
          <c:showBubbleSize val="0"/>
        </c:dLbls>
        <c:gapWidth val="150"/>
        <c:axId val="450745104"/>
        <c:axId val="450788768"/>
      </c:barChart>
      <c:catAx>
        <c:axId val="450745104"/>
        <c:scaling>
          <c:orientation val="minMax"/>
        </c:scaling>
        <c:delete val="0"/>
        <c:axPos val="l"/>
        <c:numFmt formatCode="General" sourceLinked="0"/>
        <c:majorTickMark val="out"/>
        <c:minorTickMark val="none"/>
        <c:tickLblPos val="nextTo"/>
        <c:txPr>
          <a:bodyPr/>
          <a:lstStyle/>
          <a:p>
            <a:pPr>
              <a:defRPr b="1"/>
            </a:pPr>
            <a:endParaRPr lang="es-CO"/>
          </a:p>
        </c:txPr>
        <c:crossAx val="450788768"/>
        <c:crosses val="autoZero"/>
        <c:auto val="1"/>
        <c:lblAlgn val="ctr"/>
        <c:lblOffset val="100"/>
        <c:noMultiLvlLbl val="0"/>
      </c:catAx>
      <c:valAx>
        <c:axId val="450788768"/>
        <c:scaling>
          <c:orientation val="minMax"/>
        </c:scaling>
        <c:delete val="1"/>
        <c:axPos val="b"/>
        <c:numFmt formatCode="0.00%" sourceLinked="1"/>
        <c:majorTickMark val="out"/>
        <c:minorTickMark val="none"/>
        <c:tickLblPos val="none"/>
        <c:crossAx val="450745104"/>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1B-4C4B-9D68-E96A3881530B}"/>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1B-4C4B-9D68-E96A3881530B}"/>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1B-4C4B-9D68-E96A3881530B}"/>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1B-4C4B-9D68-E96A3881530B}"/>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1B-4C4B-9D68-E96A3881530B}"/>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5.9760956175298804E-3</c:v>
              </c:pt>
              <c:pt idx="1">
                <c:v>5.9760956175298804E-3</c:v>
              </c:pt>
              <c:pt idx="2">
                <c:v>7.7689243027888447E-2</c:v>
              </c:pt>
              <c:pt idx="3">
                <c:v>0.49203187250996017</c:v>
              </c:pt>
              <c:pt idx="4">
                <c:v>0.41832669322709165</c:v>
              </c:pt>
            </c:numLit>
          </c:val>
          <c:extLst>
            <c:ext xmlns:c16="http://schemas.microsoft.com/office/drawing/2014/chart" uri="{C3380CC4-5D6E-409C-BE32-E72D297353CC}">
              <c16:uniqueId val="{00000005-251B-4C4B-9D68-E96A3881530B}"/>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0.12177985948477751</c:v>
              </c:pt>
              <c:pt idx="1">
                <c:v>1.1709601873536301E-2</c:v>
              </c:pt>
              <c:pt idx="2">
                <c:v>7.0257611241217799E-3</c:v>
              </c:pt>
              <c:pt idx="3">
                <c:v>3.2786885245901641E-2</c:v>
              </c:pt>
              <c:pt idx="4">
                <c:v>3.5128805620608897E-2</c:v>
              </c:pt>
              <c:pt idx="5">
                <c:v>0.28337236533957844</c:v>
              </c:pt>
            </c:numLit>
          </c:val>
          <c:extLst>
            <c:ext xmlns:c16="http://schemas.microsoft.com/office/drawing/2014/chart" uri="{C3380CC4-5D6E-409C-BE32-E72D297353CC}">
              <c16:uniqueId val="{00000000-631F-4D8B-BA40-3EBEB4853578}"/>
            </c:ext>
          </c:extLst>
        </c:ser>
        <c:dLbls>
          <c:showLegendKey val="0"/>
          <c:showVal val="0"/>
          <c:showCatName val="0"/>
          <c:showSerName val="0"/>
          <c:showPercent val="0"/>
          <c:showBubbleSize val="0"/>
        </c:dLbls>
        <c:gapWidth val="150"/>
        <c:axId val="452826912"/>
        <c:axId val="452827304"/>
      </c:barChart>
      <c:catAx>
        <c:axId val="452826912"/>
        <c:scaling>
          <c:orientation val="minMax"/>
        </c:scaling>
        <c:delete val="0"/>
        <c:axPos val="b"/>
        <c:numFmt formatCode="General" sourceLinked="0"/>
        <c:majorTickMark val="out"/>
        <c:minorTickMark val="none"/>
        <c:tickLblPos val="nextTo"/>
        <c:txPr>
          <a:bodyPr/>
          <a:lstStyle/>
          <a:p>
            <a:pPr>
              <a:defRPr b="1"/>
            </a:pPr>
            <a:endParaRPr lang="es-CO"/>
          </a:p>
        </c:txPr>
        <c:crossAx val="452827304"/>
        <c:crosses val="autoZero"/>
        <c:auto val="1"/>
        <c:lblAlgn val="ctr"/>
        <c:lblOffset val="100"/>
        <c:noMultiLvlLbl val="0"/>
      </c:catAx>
      <c:valAx>
        <c:axId val="452827304"/>
        <c:scaling>
          <c:orientation val="minMax"/>
        </c:scaling>
        <c:delete val="1"/>
        <c:axPos val="l"/>
        <c:numFmt formatCode="0.00%" sourceLinked="1"/>
        <c:majorTickMark val="out"/>
        <c:minorTickMark val="none"/>
        <c:tickLblPos val="none"/>
        <c:crossAx val="45282691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0.25995316159250587</c:v>
              </c:pt>
              <c:pt idx="1">
                <c:v>0.23255813953488372</c:v>
              </c:pt>
            </c:numLit>
          </c:val>
          <c:extLst>
            <c:ext xmlns:c16="http://schemas.microsoft.com/office/drawing/2014/chart" uri="{C3380CC4-5D6E-409C-BE32-E72D297353CC}">
              <c16:uniqueId val="{00000000-B650-4600-926D-CE90EB031E2A}"/>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0.43091334894613581</c:v>
              </c:pt>
              <c:pt idx="1">
                <c:v>0.51162790697674421</c:v>
              </c:pt>
            </c:numLit>
          </c:val>
          <c:extLst>
            <c:ext xmlns:c16="http://schemas.microsoft.com/office/drawing/2014/chart" uri="{C3380CC4-5D6E-409C-BE32-E72D297353CC}">
              <c16:uniqueId val="{00000001-B650-4600-926D-CE90EB031E2A}"/>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0.20843091334894615</c:v>
              </c:pt>
              <c:pt idx="1">
                <c:v>0.18604651162790697</c:v>
              </c:pt>
            </c:numLit>
          </c:val>
          <c:extLst>
            <c:ext xmlns:c16="http://schemas.microsoft.com/office/drawing/2014/chart" uri="{C3380CC4-5D6E-409C-BE32-E72D297353CC}">
              <c16:uniqueId val="{00000002-B650-4600-926D-CE90EB031E2A}"/>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3.5128805620608897E-2</c:v>
              </c:pt>
              <c:pt idx="1">
                <c:v>2.3255813953488372E-2</c:v>
              </c:pt>
            </c:numLit>
          </c:val>
          <c:extLst>
            <c:ext xmlns:c16="http://schemas.microsoft.com/office/drawing/2014/chart" uri="{C3380CC4-5D6E-409C-BE32-E72D297353CC}">
              <c16:uniqueId val="{00000003-B650-4600-926D-CE90EB031E2A}"/>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650-4600-926D-CE90EB031E2A}"/>
                </c:ext>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650-4600-926D-CE90EB031E2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6.5573770491803282E-2</c:v>
              </c:pt>
              <c:pt idx="1">
                <c:v>4.6511627906976744E-2</c:v>
              </c:pt>
            </c:numLit>
          </c:val>
          <c:extLst>
            <c:ext xmlns:c16="http://schemas.microsoft.com/office/drawing/2014/chart" uri="{C3380CC4-5D6E-409C-BE32-E72D297353CC}">
              <c16:uniqueId val="{00000006-B650-4600-926D-CE90EB031E2A}"/>
            </c:ext>
          </c:extLst>
        </c:ser>
        <c:dLbls>
          <c:showLegendKey val="0"/>
          <c:showVal val="0"/>
          <c:showCatName val="0"/>
          <c:showSerName val="0"/>
          <c:showPercent val="0"/>
          <c:showBubbleSize val="0"/>
        </c:dLbls>
        <c:gapWidth val="150"/>
        <c:overlap val="100"/>
        <c:axId val="452828088"/>
        <c:axId val="452828480"/>
      </c:barChart>
      <c:catAx>
        <c:axId val="45282808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2828480"/>
        <c:crosses val="autoZero"/>
        <c:auto val="1"/>
        <c:lblAlgn val="ctr"/>
        <c:lblOffset val="100"/>
        <c:noMultiLvlLbl val="0"/>
      </c:catAx>
      <c:valAx>
        <c:axId val="452828480"/>
        <c:scaling>
          <c:orientation val="minMax"/>
        </c:scaling>
        <c:delete val="1"/>
        <c:axPos val="b"/>
        <c:numFmt formatCode="0%" sourceLinked="1"/>
        <c:majorTickMark val="out"/>
        <c:minorTickMark val="none"/>
        <c:tickLblPos val="none"/>
        <c:crossAx val="45282808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A2F-4D3F-9387-67BDA54FD843}"/>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A2F-4D3F-9387-67BDA54FD843}"/>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A2F-4D3F-9387-67BDA54FD843}"/>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A2F-4D3F-9387-67BDA54FD843}"/>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A2F-4D3F-9387-67BDA54FD843}"/>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0.25744680851063828</c:v>
              </c:pt>
              <c:pt idx="1">
                <c:v>0.43829787234042555</c:v>
              </c:pt>
              <c:pt idx="2">
                <c:v>0.20638297872340425</c:v>
              </c:pt>
              <c:pt idx="3">
                <c:v>3.4042553191489362E-2</c:v>
              </c:pt>
              <c:pt idx="4">
                <c:v>6.3829787234042548E-2</c:v>
              </c:pt>
            </c:numLit>
          </c:val>
          <c:extLst>
            <c:ext xmlns:c16="http://schemas.microsoft.com/office/drawing/2014/chart" uri="{C3380CC4-5D6E-409C-BE32-E72D297353CC}">
              <c16:uniqueId val="{00000005-7A2F-4D3F-9387-67BDA54FD84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0.2558139534883721</c:v>
              </c:pt>
              <c:pt idx="1">
                <c:v>0.13636363636363635</c:v>
              </c:pt>
              <c:pt idx="2">
                <c:v>0.5</c:v>
              </c:pt>
            </c:numLit>
          </c:val>
          <c:extLst>
            <c:ext xmlns:c16="http://schemas.microsoft.com/office/drawing/2014/chart" uri="{C3380CC4-5D6E-409C-BE32-E72D297353CC}">
              <c16:uniqueId val="{00000000-101E-4191-A883-5EDCAA2167EA}"/>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0.46511627906976744</c:v>
              </c:pt>
              <c:pt idx="1">
                <c:v>0.31818181818181818</c:v>
              </c:pt>
              <c:pt idx="2">
                <c:v>0.2</c:v>
              </c:pt>
            </c:numLit>
          </c:val>
          <c:extLst>
            <c:ext xmlns:c16="http://schemas.microsoft.com/office/drawing/2014/chart" uri="{C3380CC4-5D6E-409C-BE32-E72D297353CC}">
              <c16:uniqueId val="{00000001-101E-4191-A883-5EDCAA2167EA}"/>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0.2558139534883721</c:v>
              </c:pt>
              <c:pt idx="1">
                <c:v>0.5</c:v>
              </c:pt>
              <c:pt idx="2">
                <c:v>0.2</c:v>
              </c:pt>
            </c:numLit>
          </c:val>
          <c:extLst>
            <c:ext xmlns:c16="http://schemas.microsoft.com/office/drawing/2014/chart" uri="{C3380CC4-5D6E-409C-BE32-E72D297353CC}">
              <c16:uniqueId val="{00000002-101E-4191-A883-5EDCAA2167EA}"/>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1E-4191-A883-5EDCAA2167EA}"/>
                </c:ext>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1E-4191-A883-5EDCAA2167EA}"/>
                </c:ext>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1E-4191-A883-5EDCAA2167EA}"/>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2.3255813953488372E-2</c:v>
              </c:pt>
              <c:pt idx="1">
                <c:v>4.5454545454545456E-2</c:v>
              </c:pt>
              <c:pt idx="2">
                <c:v>0.1</c:v>
              </c:pt>
            </c:numLit>
          </c:val>
          <c:extLst>
            <c:ext xmlns:c16="http://schemas.microsoft.com/office/drawing/2014/chart" uri="{C3380CC4-5D6E-409C-BE32-E72D297353CC}">
              <c16:uniqueId val="{00000006-101E-4191-A883-5EDCAA2167EA}"/>
            </c:ext>
          </c:extLst>
        </c:ser>
        <c:dLbls>
          <c:showLegendKey val="0"/>
          <c:showVal val="0"/>
          <c:showCatName val="0"/>
          <c:showSerName val="0"/>
          <c:showPercent val="0"/>
          <c:showBubbleSize val="0"/>
        </c:dLbls>
        <c:gapWidth val="150"/>
        <c:overlap val="100"/>
        <c:axId val="453436056"/>
        <c:axId val="453436448"/>
      </c:barChart>
      <c:catAx>
        <c:axId val="453436056"/>
        <c:scaling>
          <c:orientation val="minMax"/>
        </c:scaling>
        <c:delete val="0"/>
        <c:axPos val="l"/>
        <c:numFmt formatCode="General" sourceLinked="0"/>
        <c:majorTickMark val="out"/>
        <c:minorTickMark val="none"/>
        <c:tickLblPos val="nextTo"/>
        <c:txPr>
          <a:bodyPr/>
          <a:lstStyle/>
          <a:p>
            <a:pPr>
              <a:defRPr sz="1400" b="1"/>
            </a:pPr>
            <a:endParaRPr lang="es-CO"/>
          </a:p>
        </c:txPr>
        <c:crossAx val="453436448"/>
        <c:crosses val="autoZero"/>
        <c:auto val="1"/>
        <c:lblAlgn val="ctr"/>
        <c:lblOffset val="100"/>
        <c:noMultiLvlLbl val="0"/>
      </c:catAx>
      <c:valAx>
        <c:axId val="453436448"/>
        <c:scaling>
          <c:orientation val="minMax"/>
        </c:scaling>
        <c:delete val="1"/>
        <c:axPos val="b"/>
        <c:numFmt formatCode="0%" sourceLinked="1"/>
        <c:majorTickMark val="out"/>
        <c:minorTickMark val="none"/>
        <c:tickLblPos val="none"/>
        <c:crossAx val="453436056"/>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575-46A7-8FE2-353E846A61D2}"/>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575-46A7-8FE2-353E846A61D2}"/>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575-46A7-8FE2-353E846A61D2}"/>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575-46A7-8FE2-353E846A61D2}"/>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575-46A7-8FE2-353E846A61D2}"/>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0.25333333333333335</c:v>
              </c:pt>
              <c:pt idx="1">
                <c:v>0.38666666666666666</c:v>
              </c:pt>
              <c:pt idx="2">
                <c:v>0.32</c:v>
              </c:pt>
              <c:pt idx="3">
                <c:v>0.04</c:v>
              </c:pt>
            </c:numLit>
          </c:val>
          <c:extLst>
            <c:ext xmlns:c16="http://schemas.microsoft.com/office/drawing/2014/chart" uri="{C3380CC4-5D6E-409C-BE32-E72D297353CC}">
              <c16:uniqueId val="{00000005-2575-46A7-8FE2-353E846A61D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142-4AED-981A-08C8EA9CBB40}"/>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142-4AED-981A-08C8EA9CBB40}"/>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142-4AED-981A-08C8EA9CBB40}"/>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42-4AED-981A-08C8EA9CBB40}"/>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142-4AED-981A-08C8EA9CBB40}"/>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0.40625</c:v>
              </c:pt>
              <c:pt idx="1">
                <c:v>0.25</c:v>
              </c:pt>
              <c:pt idx="2">
                <c:v>0.15625</c:v>
              </c:pt>
              <c:pt idx="3">
                <c:v>0</c:v>
              </c:pt>
              <c:pt idx="4">
                <c:v>0.1875</c:v>
              </c:pt>
            </c:numLit>
          </c:val>
          <c:extLst>
            <c:ext xmlns:c16="http://schemas.microsoft.com/office/drawing/2014/chart" uri="{C3380CC4-5D6E-409C-BE32-E72D297353CC}">
              <c16:uniqueId val="{00000005-4142-4AED-981A-08C8EA9CBB4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293-4BD1-B9C2-0EDFAAFE8531}"/>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293-4BD1-B9C2-0EDFAAFE8531}"/>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293-4BD1-B9C2-0EDFAAFE8531}"/>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293-4BD1-B9C2-0EDFAAFE8531}"/>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293-4BD1-B9C2-0EDFAAFE8531}"/>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0.3125</c:v>
              </c:pt>
              <c:pt idx="1">
                <c:v>0.375</c:v>
              </c:pt>
              <c:pt idx="2">
                <c:v>0.15625</c:v>
              </c:pt>
              <c:pt idx="3">
                <c:v>0</c:v>
              </c:pt>
              <c:pt idx="4">
                <c:v>0.15625</c:v>
              </c:pt>
            </c:numLit>
          </c:val>
          <c:extLst>
            <c:ext xmlns:c16="http://schemas.microsoft.com/office/drawing/2014/chart" uri="{C3380CC4-5D6E-409C-BE32-E72D297353CC}">
              <c16:uniqueId val="{00000005-6293-4BD1-B9C2-0EDFAAFE853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521-409D-9B7F-9DC5E375C19A}"/>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521-409D-9B7F-9DC5E375C19A}"/>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521-409D-9B7F-9DC5E375C19A}"/>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521-409D-9B7F-9DC5E375C19A}"/>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521-409D-9B7F-9DC5E375C19A}"/>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0.1875</c:v>
              </c:pt>
              <c:pt idx="1">
                <c:v>0.46875</c:v>
              </c:pt>
              <c:pt idx="2">
                <c:v>0.1875</c:v>
              </c:pt>
              <c:pt idx="3">
                <c:v>3.125E-2</c:v>
              </c:pt>
              <c:pt idx="4">
                <c:v>0.125</c:v>
              </c:pt>
            </c:numLit>
          </c:val>
          <c:extLst>
            <c:ext xmlns:c16="http://schemas.microsoft.com/office/drawing/2014/chart" uri="{C3380CC4-5D6E-409C-BE32-E72D297353CC}">
              <c16:uniqueId val="{00000005-D521-409D-9B7F-9DC5E375C19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7B-4253-8953-993E75CFFBDB}"/>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7B-4253-8953-993E75CFFBDB}"/>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7B-4253-8953-993E75CFFBDB}"/>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F7B-4253-8953-993E75CFFBDB}"/>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F7B-4253-8953-993E75CFFBDB}"/>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0.15625</c:v>
              </c:pt>
              <c:pt idx="1">
                <c:v>0.46875</c:v>
              </c:pt>
              <c:pt idx="2">
                <c:v>0.21875</c:v>
              </c:pt>
              <c:pt idx="3">
                <c:v>3.125E-2</c:v>
              </c:pt>
              <c:pt idx="4">
                <c:v>0.125</c:v>
              </c:pt>
            </c:numLit>
          </c:val>
          <c:extLst>
            <c:ext xmlns:c16="http://schemas.microsoft.com/office/drawing/2014/chart" uri="{C3380CC4-5D6E-409C-BE32-E72D297353CC}">
              <c16:uniqueId val="{00000005-BF7B-4253-8953-993E75CFFBD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0.73684210526315785</c:v>
              </c:pt>
              <c:pt idx="1">
                <c:v>0</c:v>
              </c:pt>
            </c:numLit>
          </c:val>
          <c:extLst>
            <c:ext xmlns:c16="http://schemas.microsoft.com/office/drawing/2014/chart" uri="{C3380CC4-5D6E-409C-BE32-E72D297353CC}">
              <c16:uniqueId val="{00000000-C4D1-489D-A8F8-CEC04ECEC248}"/>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0.42105263157894735</c:v>
              </c:pt>
              <c:pt idx="1">
                <c:v>0</c:v>
              </c:pt>
            </c:numLit>
          </c:val>
          <c:extLst>
            <c:ext xmlns:c16="http://schemas.microsoft.com/office/drawing/2014/chart" uri="{C3380CC4-5D6E-409C-BE32-E72D297353CC}">
              <c16:uniqueId val="{00000001-C4D1-489D-A8F8-CEC04ECEC248}"/>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2-C4D1-489D-A8F8-CEC04ECEC248}"/>
            </c:ext>
          </c:extLst>
        </c:ser>
        <c:dLbls>
          <c:showLegendKey val="0"/>
          <c:showVal val="0"/>
          <c:showCatName val="0"/>
          <c:showSerName val="0"/>
          <c:showPercent val="0"/>
          <c:showBubbleSize val="0"/>
        </c:dLbls>
        <c:gapWidth val="150"/>
        <c:axId val="450813472"/>
        <c:axId val="450813856"/>
      </c:barChart>
      <c:catAx>
        <c:axId val="450813472"/>
        <c:scaling>
          <c:orientation val="minMax"/>
        </c:scaling>
        <c:delete val="0"/>
        <c:axPos val="l"/>
        <c:numFmt formatCode="General" sourceLinked="0"/>
        <c:majorTickMark val="out"/>
        <c:minorTickMark val="none"/>
        <c:tickLblPos val="nextTo"/>
        <c:txPr>
          <a:bodyPr/>
          <a:lstStyle/>
          <a:p>
            <a:pPr>
              <a:defRPr sz="1800" b="1"/>
            </a:pPr>
            <a:endParaRPr lang="es-CO"/>
          </a:p>
        </c:txPr>
        <c:crossAx val="450813856"/>
        <c:crosses val="autoZero"/>
        <c:auto val="1"/>
        <c:lblAlgn val="ctr"/>
        <c:lblOffset val="100"/>
        <c:noMultiLvlLbl val="0"/>
      </c:catAx>
      <c:valAx>
        <c:axId val="450813856"/>
        <c:scaling>
          <c:orientation val="minMax"/>
        </c:scaling>
        <c:delete val="1"/>
        <c:axPos val="b"/>
        <c:numFmt formatCode="0.00%" sourceLinked="1"/>
        <c:majorTickMark val="out"/>
        <c:minorTickMark val="none"/>
        <c:tickLblPos val="none"/>
        <c:crossAx val="45081347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BE-48F1-AB0E-90A2B62BCFA2}"/>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BE-48F1-AB0E-90A2B62BCFA2}"/>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BE-48F1-AB0E-90A2B62BCFA2}"/>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BE-48F1-AB0E-90A2B62BCFA2}"/>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BE-48F1-AB0E-90A2B62BCFA2}"/>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0.5</c:v>
              </c:pt>
              <c:pt idx="1">
                <c:v>0.25</c:v>
              </c:pt>
              <c:pt idx="2">
                <c:v>6.25E-2</c:v>
              </c:pt>
              <c:pt idx="3">
                <c:v>0</c:v>
              </c:pt>
              <c:pt idx="4">
                <c:v>0.1875</c:v>
              </c:pt>
            </c:numLit>
          </c:val>
          <c:extLst>
            <c:ext xmlns:c16="http://schemas.microsoft.com/office/drawing/2014/chart" uri="{C3380CC4-5D6E-409C-BE32-E72D297353CC}">
              <c16:uniqueId val="{00000005-48BE-48F1-AB0E-90A2B62BCFA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46-4A0D-95E1-9D6F2BE0968D}"/>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46-4A0D-95E1-9D6F2BE0968D}"/>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846-4A0D-95E1-9D6F2BE0968D}"/>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46-4A0D-95E1-9D6F2BE0968D}"/>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846-4A0D-95E1-9D6F2BE0968D}"/>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0.34375</c:v>
              </c:pt>
              <c:pt idx="1">
                <c:v>0.34375</c:v>
              </c:pt>
              <c:pt idx="2">
                <c:v>0.15625</c:v>
              </c:pt>
              <c:pt idx="3">
                <c:v>0</c:v>
              </c:pt>
              <c:pt idx="4">
                <c:v>0.15625</c:v>
              </c:pt>
            </c:numLit>
          </c:val>
          <c:extLst>
            <c:ext xmlns:c16="http://schemas.microsoft.com/office/drawing/2014/chart" uri="{C3380CC4-5D6E-409C-BE32-E72D297353CC}">
              <c16:uniqueId val="{00000005-F846-4A0D-95E1-9D6F2BE0968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A97-4180-A4CC-B91C87A6F65D}"/>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A97-4180-A4CC-B91C87A6F65D}"/>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A97-4180-A4CC-B91C87A6F65D}"/>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A97-4180-A4CC-B91C87A6F65D}"/>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A97-4180-A4CC-B91C87A6F65D}"/>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0.45652173913043476</c:v>
              </c:pt>
              <c:pt idx="1">
                <c:v>0.41304347826086957</c:v>
              </c:pt>
              <c:pt idx="2">
                <c:v>2.1739130434782608E-2</c:v>
              </c:pt>
              <c:pt idx="3">
                <c:v>4.3478260869565216E-2</c:v>
              </c:pt>
            </c:numLit>
          </c:val>
          <c:extLst>
            <c:ext xmlns:c16="http://schemas.microsoft.com/office/drawing/2014/chart" uri="{C3380CC4-5D6E-409C-BE32-E72D297353CC}">
              <c16:uniqueId val="{00000005-EA97-4180-A4CC-B91C87A6F65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1-DDEB-48F0-8C13-B2ED4A593F85}"/>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DDEB-48F0-8C13-B2ED4A593F85}"/>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0.5</c:v>
              </c:pt>
              <c:pt idx="1">
                <c:v>0.2857142857142857</c:v>
              </c:pt>
              <c:pt idx="2">
                <c:v>0</c:v>
              </c:pt>
            </c:numLit>
          </c:val>
          <c:extLst>
            <c:ext xmlns:c16="http://schemas.microsoft.com/office/drawing/2014/chart" uri="{C3380CC4-5D6E-409C-BE32-E72D297353CC}">
              <c16:uniqueId val="{00000004-DDEB-48F0-8C13-B2ED4A593F85}"/>
            </c:ext>
          </c:extLst>
        </c:ser>
        <c:dLbls>
          <c:showLegendKey val="0"/>
          <c:showVal val="0"/>
          <c:showCatName val="0"/>
          <c:showSerName val="0"/>
          <c:showPercent val="0"/>
          <c:showBubbleSize val="0"/>
        </c:dLbls>
        <c:gapWidth val="219"/>
        <c:overlap val="-27"/>
        <c:axId val="453669944"/>
        <c:axId val="453670336"/>
      </c:barChart>
      <c:catAx>
        <c:axId val="453669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53670336"/>
        <c:crosses val="autoZero"/>
        <c:auto val="1"/>
        <c:lblAlgn val="ctr"/>
        <c:lblOffset val="100"/>
        <c:noMultiLvlLbl val="0"/>
      </c:catAx>
      <c:valAx>
        <c:axId val="453670336"/>
        <c:scaling>
          <c:orientation val="minMax"/>
        </c:scaling>
        <c:delete val="1"/>
        <c:axPos val="l"/>
        <c:numFmt formatCode="0.00%" sourceLinked="1"/>
        <c:majorTickMark val="none"/>
        <c:minorTickMark val="none"/>
        <c:tickLblPos val="none"/>
        <c:crossAx val="453669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0.83632734530938124</c:v>
              </c:pt>
              <c:pt idx="1">
                <c:v>9.3812375249500993E-2</c:v>
              </c:pt>
              <c:pt idx="2">
                <c:v>4.590818363273453E-2</c:v>
              </c:pt>
              <c:pt idx="3">
                <c:v>0</c:v>
              </c:pt>
              <c:pt idx="4">
                <c:v>0</c:v>
              </c:pt>
              <c:pt idx="5">
                <c:v>0</c:v>
              </c:pt>
              <c:pt idx="6">
                <c:v>0</c:v>
              </c:pt>
            </c:numLit>
          </c:val>
          <c:extLst>
            <c:ext xmlns:c16="http://schemas.microsoft.com/office/drawing/2014/chart" uri="{C3380CC4-5D6E-409C-BE32-E72D297353CC}">
              <c16:uniqueId val="{00000000-1A3B-43EA-AF1F-65A7C12CC03F}"/>
            </c:ext>
          </c:extLst>
        </c:ser>
        <c:dLbls>
          <c:showLegendKey val="0"/>
          <c:showVal val="0"/>
          <c:showCatName val="0"/>
          <c:showSerName val="0"/>
          <c:showPercent val="0"/>
          <c:showBubbleSize val="0"/>
        </c:dLbls>
        <c:gapWidth val="219"/>
        <c:overlap val="-27"/>
        <c:axId val="453671120"/>
        <c:axId val="453671512"/>
      </c:barChart>
      <c:catAx>
        <c:axId val="45367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53671512"/>
        <c:crosses val="autoZero"/>
        <c:auto val="1"/>
        <c:lblAlgn val="ctr"/>
        <c:lblOffset val="100"/>
        <c:noMultiLvlLbl val="0"/>
      </c:catAx>
      <c:valAx>
        <c:axId val="453671512"/>
        <c:scaling>
          <c:orientation val="minMax"/>
        </c:scaling>
        <c:delete val="1"/>
        <c:axPos val="l"/>
        <c:numFmt formatCode="0.0%" sourceLinked="1"/>
        <c:majorTickMark val="none"/>
        <c:minorTickMark val="none"/>
        <c:tickLblPos val="none"/>
        <c:crossAx val="4536711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331-428C-A5E3-BDAD70BA3777}"/>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331-428C-A5E3-BDAD70BA3777}"/>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331-428C-A5E3-BDAD70BA3777}"/>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331-428C-A5E3-BDAD70BA3777}"/>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331-428C-A5E3-BDAD70BA3777}"/>
                </c:ext>
              </c:extLst>
            </c:dLbl>
            <c:dLbl>
              <c:idx val="5"/>
              <c:delete val="1"/>
              <c:extLst>
                <c:ext xmlns:c15="http://schemas.microsoft.com/office/drawing/2012/chart" uri="{CE6537A1-D6FC-4f65-9D91-7224C49458BB}"/>
                <c:ext xmlns:c16="http://schemas.microsoft.com/office/drawing/2014/chart" uri="{C3380CC4-5D6E-409C-BE32-E72D297353CC}">
                  <c16:uniqueId val="{00000005-9331-428C-A5E3-BDAD70BA3777}"/>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9.9206349206349201E-3</c:v>
              </c:pt>
              <c:pt idx="1">
                <c:v>6.1507936507936505E-2</c:v>
              </c:pt>
              <c:pt idx="2">
                <c:v>1.7857142857142856E-2</c:v>
              </c:pt>
              <c:pt idx="3">
                <c:v>0.34325396825396826</c:v>
              </c:pt>
            </c:numLit>
          </c:val>
          <c:extLst>
            <c:ext xmlns:c16="http://schemas.microsoft.com/office/drawing/2014/chart" uri="{C3380CC4-5D6E-409C-BE32-E72D297353CC}">
              <c16:uniqueId val="{00000006-9331-428C-A5E3-BDAD70BA377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AA1-4A79-A30B-32EBE2B6949E}"/>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AA1-4A79-A30B-32EBE2B6949E}"/>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AA1-4A79-A30B-32EBE2B6949E}"/>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AA1-4A79-A30B-32EBE2B6949E}"/>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AA1-4A79-A30B-32EBE2B6949E}"/>
                </c:ext>
              </c:extLst>
            </c:dLbl>
            <c:dLbl>
              <c:idx val="5"/>
              <c:delete val="1"/>
              <c:extLst>
                <c:ext xmlns:c15="http://schemas.microsoft.com/office/drawing/2012/chart" uri="{CE6537A1-D6FC-4f65-9D91-7224C49458BB}"/>
                <c:ext xmlns:c16="http://schemas.microsoft.com/office/drawing/2014/chart" uri="{C3380CC4-5D6E-409C-BE32-E72D297353CC}">
                  <c16:uniqueId val="{00000005-8AA1-4A79-A30B-32EBE2B6949E}"/>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4.4247787610619468E-2</c:v>
              </c:pt>
              <c:pt idx="1">
                <c:v>0.32389380530973449</c:v>
              </c:pt>
              <c:pt idx="2">
                <c:v>1.9469026548672566E-2</c:v>
              </c:pt>
              <c:pt idx="3">
                <c:v>3.5398230088495575E-3</c:v>
              </c:pt>
              <c:pt idx="4">
                <c:v>5.1327433628318583E-2</c:v>
              </c:pt>
            </c:numLit>
          </c:val>
          <c:extLst>
            <c:ext xmlns:c16="http://schemas.microsoft.com/office/drawing/2014/chart" uri="{C3380CC4-5D6E-409C-BE32-E72D297353CC}">
              <c16:uniqueId val="{00000006-8AA1-4A79-A30B-32EBE2B6949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92C-43A9-AA87-B777CC95C151}"/>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92C-43A9-AA87-B777CC95C151}"/>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92C-43A9-AA87-B777CC95C151}"/>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92C-43A9-AA87-B777CC95C151}"/>
                </c:ext>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92C-43A9-AA87-B777CC95C151}"/>
                </c:ext>
              </c:extLst>
            </c:dLbl>
            <c:dLbl>
              <c:idx val="5"/>
              <c:delete val="1"/>
              <c:extLst>
                <c:ext xmlns:c15="http://schemas.microsoft.com/office/drawing/2012/chart" uri="{CE6537A1-D6FC-4f65-9D91-7224C49458BB}"/>
                <c:ext xmlns:c16="http://schemas.microsoft.com/office/drawing/2014/chart" uri="{C3380CC4-5D6E-409C-BE32-E72D297353CC}">
                  <c16:uniqueId val="{00000005-492C-43A9-AA87-B777CC95C151}"/>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0.14634146341463414</c:v>
              </c:pt>
              <c:pt idx="1">
                <c:v>1.2195121951219513E-2</c:v>
              </c:pt>
              <c:pt idx="2">
                <c:v>0</c:v>
              </c:pt>
            </c:numLit>
          </c:val>
          <c:extLst>
            <c:ext xmlns:c16="http://schemas.microsoft.com/office/drawing/2014/chart" uri="{C3380CC4-5D6E-409C-BE32-E72D297353CC}">
              <c16:uniqueId val="{00000006-492C-43A9-AA87-B777CC95C15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A49-48BA-8923-46035AF7267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A49-48BA-8923-46035AF7267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A49-48BA-8923-46035AF7267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A49-48BA-8923-46035AF7267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A49-48BA-8923-46035AF7267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A49-48BA-8923-46035AF7267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A49-48BA-8923-46035AF7267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A49-48BA-8923-46035AF7267D}"/>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2A49-48BA-8923-46035AF7267D}"/>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2A49-48BA-8923-46035AF7267D}"/>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2A49-48BA-8923-46035AF7267D}"/>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2A49-48BA-8923-46035AF7267D}"/>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2A49-48BA-8923-46035AF7267D}"/>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2A49-48BA-8923-46035AF7267D}"/>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2A49-48BA-8923-46035AF7267D}"/>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2A49-48BA-8923-46035AF7267D}"/>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2A49-48BA-8923-46035AF7267D}"/>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2</c:v>
              </c:pt>
              <c:pt idx="2">
                <c:v>0</c:v>
              </c:pt>
              <c:pt idx="3">
                <c:v>0</c:v>
              </c:pt>
              <c:pt idx="4">
                <c:v>0</c:v>
              </c:pt>
              <c:pt idx="5">
                <c:v>0</c:v>
              </c:pt>
              <c:pt idx="6">
                <c:v>0</c:v>
              </c:pt>
              <c:pt idx="7">
                <c:v>20</c:v>
              </c:pt>
              <c:pt idx="8">
                <c:v>4</c:v>
              </c:pt>
              <c:pt idx="9">
                <c:v>2</c:v>
              </c:pt>
              <c:pt idx="10">
                <c:v>0</c:v>
              </c:pt>
              <c:pt idx="11">
                <c:v>0</c:v>
              </c:pt>
              <c:pt idx="12">
                <c:v>9</c:v>
              </c:pt>
              <c:pt idx="13">
                <c:v>1</c:v>
              </c:pt>
              <c:pt idx="14">
                <c:v>1</c:v>
              </c:pt>
              <c:pt idx="15">
                <c:v>3</c:v>
              </c:pt>
              <c:pt idx="16">
                <c:v>2</c:v>
              </c:pt>
            </c:numLit>
          </c:val>
          <c:extLst>
            <c:ext xmlns:c16="http://schemas.microsoft.com/office/drawing/2014/chart" uri="{C3380CC4-5D6E-409C-BE32-E72D297353CC}">
              <c16:uniqueId val="{00000022-2A49-48BA-8923-46035AF7267D}"/>
            </c:ext>
          </c:extLst>
        </c:ser>
        <c:dLbls>
          <c:showLegendKey val="0"/>
          <c:showVal val="0"/>
          <c:showCatName val="0"/>
          <c:showSerName val="0"/>
          <c:showPercent val="0"/>
          <c:showBubbleSize val="0"/>
        </c:dLbls>
        <c:gapWidth val="182"/>
        <c:axId val="454098560"/>
        <c:axId val="454098952"/>
      </c:barChart>
      <c:catAx>
        <c:axId val="454098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4098952"/>
        <c:crosses val="autoZero"/>
        <c:auto val="1"/>
        <c:lblAlgn val="ctr"/>
        <c:lblOffset val="100"/>
        <c:noMultiLvlLbl val="0"/>
      </c:catAx>
      <c:valAx>
        <c:axId val="454098952"/>
        <c:scaling>
          <c:orientation val="minMax"/>
        </c:scaling>
        <c:delete val="1"/>
        <c:axPos val="b"/>
        <c:numFmt formatCode="#,##0" sourceLinked="1"/>
        <c:majorTickMark val="none"/>
        <c:minorTickMark val="none"/>
        <c:tickLblPos val="nextTo"/>
        <c:crossAx val="454098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844-498A-A392-0487133F08D5}"/>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844-498A-A392-0487133F08D5}"/>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844-498A-A392-0487133F08D5}"/>
                </c:ext>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844-498A-A392-0487133F08D5}"/>
                </c:ext>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844-498A-A392-0487133F08D5}"/>
                </c:ext>
              </c:extLst>
            </c:dLbl>
            <c:dLbl>
              <c:idx val="5"/>
              <c:delete val="1"/>
              <c:extLst>
                <c:ext xmlns:c15="http://schemas.microsoft.com/office/drawing/2012/chart" uri="{CE6537A1-D6FC-4f65-9D91-7224C49458BB}"/>
                <c:ext xmlns:c16="http://schemas.microsoft.com/office/drawing/2014/chart" uri="{C3380CC4-5D6E-409C-BE32-E72D297353CC}">
                  <c16:uniqueId val="{00000005-A844-498A-A392-0487133F08D5}"/>
                </c:ext>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2.4390243902439025E-2</c:v>
              </c:pt>
              <c:pt idx="1">
                <c:v>2.4390243902439025E-2</c:v>
              </c:pt>
            </c:numLit>
          </c:val>
          <c:extLst>
            <c:ext xmlns:c16="http://schemas.microsoft.com/office/drawing/2014/chart" uri="{C3380CC4-5D6E-409C-BE32-E72D297353CC}">
              <c16:uniqueId val="{00000006-A844-498A-A392-0487133F08D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8.2815734989648039E-3</c:v>
              </c:pt>
              <c:pt idx="1">
                <c:v>0</c:v>
              </c:pt>
              <c:pt idx="2">
                <c:v>0</c:v>
              </c:pt>
              <c:pt idx="3">
                <c:v>0</c:v>
              </c:pt>
            </c:numLit>
          </c:val>
          <c:extLst>
            <c:ext xmlns:c16="http://schemas.microsoft.com/office/drawing/2014/chart" uri="{C3380CC4-5D6E-409C-BE32-E72D297353CC}">
              <c16:uniqueId val="{00000000-799C-4208-AE8F-B4E7948026E7}"/>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1.0351966873706004E-2</c:v>
              </c:pt>
              <c:pt idx="1">
                <c:v>4.3478260869565216E-2</c:v>
              </c:pt>
              <c:pt idx="2">
                <c:v>0</c:v>
              </c:pt>
              <c:pt idx="3">
                <c:v>0</c:v>
              </c:pt>
            </c:numLit>
          </c:val>
          <c:extLst>
            <c:ext xmlns:c16="http://schemas.microsoft.com/office/drawing/2014/chart" uri="{C3380CC4-5D6E-409C-BE32-E72D297353CC}">
              <c16:uniqueId val="{00000001-799C-4208-AE8F-B4E7948026E7}"/>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2.8985507246376812E-2</c:v>
              </c:pt>
              <c:pt idx="1">
                <c:v>4.3478260869565216E-2</c:v>
              </c:pt>
              <c:pt idx="2">
                <c:v>4.1666666666666664E-2</c:v>
              </c:pt>
              <c:pt idx="3">
                <c:v>0</c:v>
              </c:pt>
            </c:numLit>
          </c:val>
          <c:extLst>
            <c:ext xmlns:c16="http://schemas.microsoft.com/office/drawing/2014/chart" uri="{C3380CC4-5D6E-409C-BE32-E72D297353CC}">
              <c16:uniqueId val="{00000002-799C-4208-AE8F-B4E7948026E7}"/>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8.2815734989648039E-3</c:v>
              </c:pt>
              <c:pt idx="1">
                <c:v>2.1739130434782608E-2</c:v>
              </c:pt>
              <c:pt idx="2">
                <c:v>0</c:v>
              </c:pt>
              <c:pt idx="3">
                <c:v>0</c:v>
              </c:pt>
            </c:numLit>
          </c:val>
          <c:extLst>
            <c:ext xmlns:c16="http://schemas.microsoft.com/office/drawing/2014/chart" uri="{C3380CC4-5D6E-409C-BE32-E72D297353CC}">
              <c16:uniqueId val="{00000003-799C-4208-AE8F-B4E7948026E7}"/>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8.2815734989648039E-3</c:v>
              </c:pt>
              <c:pt idx="1">
                <c:v>2.1739130434782608E-2</c:v>
              </c:pt>
              <c:pt idx="2">
                <c:v>4.1666666666666664E-2</c:v>
              </c:pt>
              <c:pt idx="3">
                <c:v>0</c:v>
              </c:pt>
            </c:numLit>
          </c:val>
          <c:extLst>
            <c:ext xmlns:c16="http://schemas.microsoft.com/office/drawing/2014/chart" uri="{C3380CC4-5D6E-409C-BE32-E72D297353CC}">
              <c16:uniqueId val="{00000004-799C-4208-AE8F-B4E7948026E7}"/>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2.070393374741201E-3</c:v>
              </c:pt>
              <c:pt idx="1">
                <c:v>2.1739130434782608E-2</c:v>
              </c:pt>
              <c:pt idx="2">
                <c:v>0</c:v>
              </c:pt>
              <c:pt idx="3">
                <c:v>0</c:v>
              </c:pt>
            </c:numLit>
          </c:val>
          <c:extLst>
            <c:ext xmlns:c16="http://schemas.microsoft.com/office/drawing/2014/chart" uri="{C3380CC4-5D6E-409C-BE32-E72D297353CC}">
              <c16:uniqueId val="{00000005-799C-4208-AE8F-B4E7948026E7}"/>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2.070393374741201E-3</c:v>
              </c:pt>
              <c:pt idx="1">
                <c:v>0</c:v>
              </c:pt>
              <c:pt idx="2">
                <c:v>0.41666666666666669</c:v>
              </c:pt>
              <c:pt idx="3">
                <c:v>0</c:v>
              </c:pt>
            </c:numLit>
          </c:val>
          <c:extLst>
            <c:ext xmlns:c16="http://schemas.microsoft.com/office/drawing/2014/chart" uri="{C3380CC4-5D6E-409C-BE32-E72D297353CC}">
              <c16:uniqueId val="{00000006-799C-4208-AE8F-B4E7948026E7}"/>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0.22153209109730848</c:v>
              </c:pt>
              <c:pt idx="1">
                <c:v>0.71739130434782605</c:v>
              </c:pt>
              <c:pt idx="2">
                <c:v>0.20833333333333334</c:v>
              </c:pt>
              <c:pt idx="3">
                <c:v>0</c:v>
              </c:pt>
            </c:numLit>
          </c:val>
          <c:extLst>
            <c:ext xmlns:c16="http://schemas.microsoft.com/office/drawing/2014/chart" uri="{C3380CC4-5D6E-409C-BE32-E72D297353CC}">
              <c16:uniqueId val="{00000007-799C-4208-AE8F-B4E7948026E7}"/>
            </c:ext>
          </c:extLst>
        </c:ser>
        <c:dLbls>
          <c:showLegendKey val="0"/>
          <c:showVal val="0"/>
          <c:showCatName val="0"/>
          <c:showSerName val="0"/>
          <c:showPercent val="0"/>
          <c:showBubbleSize val="0"/>
        </c:dLbls>
        <c:gapWidth val="150"/>
        <c:axId val="450911184"/>
        <c:axId val="450821120"/>
      </c:barChart>
      <c:catAx>
        <c:axId val="450911184"/>
        <c:scaling>
          <c:orientation val="minMax"/>
        </c:scaling>
        <c:delete val="0"/>
        <c:axPos val="l"/>
        <c:numFmt formatCode="General" sourceLinked="0"/>
        <c:majorTickMark val="out"/>
        <c:minorTickMark val="none"/>
        <c:tickLblPos val="nextTo"/>
        <c:txPr>
          <a:bodyPr/>
          <a:lstStyle/>
          <a:p>
            <a:pPr>
              <a:defRPr b="1"/>
            </a:pPr>
            <a:endParaRPr lang="es-CO"/>
          </a:p>
        </c:txPr>
        <c:crossAx val="450821120"/>
        <c:crosses val="autoZero"/>
        <c:auto val="1"/>
        <c:lblAlgn val="ctr"/>
        <c:lblOffset val="100"/>
        <c:noMultiLvlLbl val="0"/>
      </c:catAx>
      <c:valAx>
        <c:axId val="450821120"/>
        <c:scaling>
          <c:orientation val="minMax"/>
        </c:scaling>
        <c:delete val="1"/>
        <c:axPos val="b"/>
        <c:numFmt formatCode="0.00%" sourceLinked="1"/>
        <c:majorTickMark val="out"/>
        <c:minorTickMark val="none"/>
        <c:tickLblPos val="none"/>
        <c:crossAx val="450911184"/>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26E-40B7-A754-C951B44A7879}"/>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26E-40B7-A754-C951B44A787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26E-40B7-A754-C951B44A787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26E-40B7-A754-C951B44A787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26E-40B7-A754-C951B44A787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C26E-40B7-A754-C951B44A7879}"/>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C26E-40B7-A754-C951B44A7879}"/>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C26E-40B7-A754-C951B44A7879}"/>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C26E-40B7-A754-C951B44A7879}"/>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C26E-40B7-A754-C951B44A7879}"/>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C26E-40B7-A754-C951B44A7879}"/>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C26E-40B7-A754-C951B44A7879}"/>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C26E-40B7-A754-C951B44A7879}"/>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C26E-40B7-A754-C951B44A7879}"/>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C26E-40B7-A754-C951B44A7879}"/>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C26E-40B7-A754-C951B44A7879}"/>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C26E-40B7-A754-C951B44A7879}"/>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1</c:v>
              </c:pt>
              <c:pt idx="4">
                <c:v>2</c:v>
              </c:pt>
              <c:pt idx="5">
                <c:v>0</c:v>
              </c:pt>
              <c:pt idx="6">
                <c:v>0</c:v>
              </c:pt>
              <c:pt idx="7">
                <c:v>0</c:v>
              </c:pt>
              <c:pt idx="8">
                <c:v>0</c:v>
              </c:pt>
              <c:pt idx="9">
                <c:v>0</c:v>
              </c:pt>
              <c:pt idx="10">
                <c:v>0</c:v>
              </c:pt>
              <c:pt idx="11">
                <c:v>0</c:v>
              </c:pt>
              <c:pt idx="12">
                <c:v>0</c:v>
              </c:pt>
              <c:pt idx="13">
                <c:v>0</c:v>
              </c:pt>
              <c:pt idx="14">
                <c:v>1</c:v>
              </c:pt>
              <c:pt idx="15">
                <c:v>0</c:v>
              </c:pt>
              <c:pt idx="16">
                <c:v>0</c:v>
              </c:pt>
            </c:numLit>
          </c:val>
          <c:extLst>
            <c:ext xmlns:c16="http://schemas.microsoft.com/office/drawing/2014/chart" uri="{C3380CC4-5D6E-409C-BE32-E72D297353CC}">
              <c16:uniqueId val="{00000022-C26E-40B7-A754-C951B44A7879}"/>
            </c:ext>
          </c:extLst>
        </c:ser>
        <c:dLbls>
          <c:showLegendKey val="0"/>
          <c:showVal val="0"/>
          <c:showCatName val="0"/>
          <c:showSerName val="0"/>
          <c:showPercent val="0"/>
          <c:showBubbleSize val="0"/>
        </c:dLbls>
        <c:gapWidth val="182"/>
        <c:axId val="454100128"/>
        <c:axId val="454100520"/>
      </c:barChart>
      <c:catAx>
        <c:axId val="454100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4100520"/>
        <c:crosses val="autoZero"/>
        <c:auto val="1"/>
        <c:lblAlgn val="ctr"/>
        <c:lblOffset val="100"/>
        <c:noMultiLvlLbl val="0"/>
      </c:catAx>
      <c:valAx>
        <c:axId val="454100520"/>
        <c:scaling>
          <c:orientation val="minMax"/>
        </c:scaling>
        <c:delete val="1"/>
        <c:axPos val="b"/>
        <c:numFmt formatCode="#,##0" sourceLinked="1"/>
        <c:majorTickMark val="none"/>
        <c:minorTickMark val="none"/>
        <c:tickLblPos val="nextTo"/>
        <c:crossAx val="4541001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4.070422535211268</c:v>
              </c:pt>
              <c:pt idx="1">
                <c:v>4.056338028169014</c:v>
              </c:pt>
              <c:pt idx="2">
                <c:v>4</c:v>
              </c:pt>
              <c:pt idx="3">
                <c:v>4.464788732394366</c:v>
              </c:pt>
              <c:pt idx="4">
                <c:v>4.211267605633803</c:v>
              </c:pt>
              <c:pt idx="5">
                <c:v>4.577464788732394</c:v>
              </c:pt>
              <c:pt idx="6">
                <c:v>4.492957746478873</c:v>
              </c:pt>
              <c:pt idx="7">
                <c:v>4.140845070422535</c:v>
              </c:pt>
            </c:numLit>
          </c:val>
          <c:extLst>
            <c:ext xmlns:c16="http://schemas.microsoft.com/office/drawing/2014/chart" uri="{C3380CC4-5D6E-409C-BE32-E72D297353CC}">
              <c16:uniqueId val="{00000000-E88C-44F0-BCD7-E791368771C2}"/>
            </c:ext>
          </c:extLst>
        </c:ser>
        <c:dLbls>
          <c:showLegendKey val="0"/>
          <c:showVal val="0"/>
          <c:showCatName val="0"/>
          <c:showSerName val="0"/>
          <c:showPercent val="0"/>
          <c:showBubbleSize val="0"/>
        </c:dLbls>
        <c:gapWidth val="80"/>
        <c:overlap val="25"/>
        <c:axId val="454101304"/>
        <c:axId val="454535616"/>
      </c:barChart>
      <c:catAx>
        <c:axId val="454101304"/>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54535616"/>
        <c:crosses val="autoZero"/>
        <c:auto val="1"/>
        <c:lblAlgn val="ctr"/>
        <c:lblOffset val="100"/>
        <c:noMultiLvlLbl val="0"/>
      </c:catAx>
      <c:valAx>
        <c:axId val="45453561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54101304"/>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4.1850117096018735</c:v>
              </c:pt>
              <c:pt idx="1">
                <c:v>4.2154566744730682</c:v>
              </c:pt>
              <c:pt idx="2">
                <c:v>4.0936768149882905</c:v>
              </c:pt>
              <c:pt idx="3">
                <c:v>3.8454332552693207</c:v>
              </c:pt>
              <c:pt idx="4">
                <c:v>4.3723653395784545</c:v>
              </c:pt>
              <c:pt idx="5">
                <c:v>4.4613583138173301</c:v>
              </c:pt>
              <c:pt idx="6">
                <c:v>4.4074941451990632</c:v>
              </c:pt>
              <c:pt idx="7">
                <c:v>4.2154566744730682</c:v>
              </c:pt>
              <c:pt idx="8">
                <c:v>4.3442622950819674</c:v>
              </c:pt>
              <c:pt idx="9">
                <c:v>4.2459016393442619</c:v>
              </c:pt>
              <c:pt idx="10">
                <c:v>3.3911007025761126</c:v>
              </c:pt>
              <c:pt idx="11">
                <c:v>3.4285714285714284</c:v>
              </c:pt>
              <c:pt idx="12">
                <c:v>3.3161592505854802</c:v>
              </c:pt>
              <c:pt idx="13">
                <c:v>3.4754098360655736</c:v>
              </c:pt>
              <c:pt idx="14">
                <c:v>3.5339578454332554</c:v>
              </c:pt>
              <c:pt idx="15">
                <c:v>3.5948477751756442</c:v>
              </c:pt>
            </c:numLit>
          </c:val>
          <c:extLst>
            <c:ext xmlns:c16="http://schemas.microsoft.com/office/drawing/2014/chart" uri="{C3380CC4-5D6E-409C-BE32-E72D297353CC}">
              <c16:uniqueId val="{00000000-1D56-4CEF-86AE-D2AF8E6C89EB}"/>
            </c:ext>
          </c:extLst>
        </c:ser>
        <c:dLbls>
          <c:showLegendKey val="0"/>
          <c:showVal val="0"/>
          <c:showCatName val="0"/>
          <c:showSerName val="0"/>
          <c:showPercent val="0"/>
          <c:showBubbleSize val="0"/>
        </c:dLbls>
        <c:gapWidth val="100"/>
        <c:overlap val="-24"/>
        <c:axId val="454536400"/>
        <c:axId val="454536792"/>
      </c:barChart>
      <c:catAx>
        <c:axId val="454536400"/>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54536792"/>
        <c:crosses val="autoZero"/>
        <c:auto val="1"/>
        <c:lblAlgn val="ctr"/>
        <c:lblOffset val="100"/>
        <c:noMultiLvlLbl val="0"/>
      </c:catAx>
      <c:valAx>
        <c:axId val="45453679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4536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0.15879017013232513</c:v>
              </c:pt>
              <c:pt idx="1">
                <c:v>7.9395085066162566E-2</c:v>
              </c:pt>
              <c:pt idx="2">
                <c:v>9.4517958412098299E-3</c:v>
              </c:pt>
              <c:pt idx="3">
                <c:v>0</c:v>
              </c:pt>
              <c:pt idx="4">
                <c:v>1.3232514177693762E-2</c:v>
              </c:pt>
            </c:numLit>
          </c:val>
          <c:extLst>
            <c:ext xmlns:c16="http://schemas.microsoft.com/office/drawing/2014/chart" uri="{C3380CC4-5D6E-409C-BE32-E72D297353CC}">
              <c16:uniqueId val="{00000000-F402-4D51-B4A0-F22485013ACE}"/>
            </c:ext>
          </c:extLst>
        </c:ser>
        <c:dLbls>
          <c:dLblPos val="outEnd"/>
          <c:showLegendKey val="0"/>
          <c:showVal val="1"/>
          <c:showCatName val="0"/>
          <c:showSerName val="0"/>
          <c:showPercent val="0"/>
          <c:showBubbleSize val="0"/>
        </c:dLbls>
        <c:gapWidth val="150"/>
        <c:axId val="454537576"/>
        <c:axId val="454537968"/>
      </c:barChart>
      <c:catAx>
        <c:axId val="454537576"/>
        <c:scaling>
          <c:orientation val="minMax"/>
        </c:scaling>
        <c:delete val="0"/>
        <c:axPos val="l"/>
        <c:numFmt formatCode="General" sourceLinked="0"/>
        <c:majorTickMark val="out"/>
        <c:minorTickMark val="none"/>
        <c:tickLblPos val="nextTo"/>
        <c:txPr>
          <a:bodyPr/>
          <a:lstStyle/>
          <a:p>
            <a:pPr>
              <a:defRPr b="1"/>
            </a:pPr>
            <a:endParaRPr lang="es-CO"/>
          </a:p>
        </c:txPr>
        <c:crossAx val="454537968"/>
        <c:crosses val="autoZero"/>
        <c:auto val="1"/>
        <c:lblAlgn val="ctr"/>
        <c:lblOffset val="100"/>
        <c:noMultiLvlLbl val="0"/>
      </c:catAx>
      <c:valAx>
        <c:axId val="454537968"/>
        <c:scaling>
          <c:orientation val="minMax"/>
        </c:scaling>
        <c:delete val="1"/>
        <c:axPos val="b"/>
        <c:numFmt formatCode="0.00%" sourceLinked="1"/>
        <c:majorTickMark val="out"/>
        <c:minorTickMark val="none"/>
        <c:tickLblPos val="none"/>
        <c:crossAx val="45453757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0.24763705103969755</c:v>
              </c:pt>
              <c:pt idx="1">
                <c:v>0.24763705103969755</c:v>
              </c:pt>
              <c:pt idx="2">
                <c:v>8.1285444234404536E-2</c:v>
              </c:pt>
              <c:pt idx="3">
                <c:v>3.0245746691871456E-2</c:v>
              </c:pt>
              <c:pt idx="4">
                <c:v>3.780718336483932E-3</c:v>
              </c:pt>
            </c:numLit>
          </c:val>
          <c:extLst>
            <c:ext xmlns:c16="http://schemas.microsoft.com/office/drawing/2014/chart" uri="{C3380CC4-5D6E-409C-BE32-E72D297353CC}">
              <c16:uniqueId val="{00000000-0CCC-48D6-A89D-2A11798D1608}"/>
            </c:ext>
          </c:extLst>
        </c:ser>
        <c:dLbls>
          <c:showLegendKey val="0"/>
          <c:showVal val="0"/>
          <c:showCatName val="0"/>
          <c:showSerName val="0"/>
          <c:showPercent val="0"/>
          <c:showBubbleSize val="0"/>
        </c:dLbls>
        <c:gapWidth val="150"/>
        <c:axId val="454538752"/>
        <c:axId val="454539144"/>
      </c:barChart>
      <c:catAx>
        <c:axId val="454538752"/>
        <c:scaling>
          <c:orientation val="minMax"/>
        </c:scaling>
        <c:delete val="0"/>
        <c:axPos val="l"/>
        <c:numFmt formatCode="General" sourceLinked="0"/>
        <c:majorTickMark val="out"/>
        <c:minorTickMark val="none"/>
        <c:tickLblPos val="nextTo"/>
        <c:txPr>
          <a:bodyPr/>
          <a:lstStyle/>
          <a:p>
            <a:pPr>
              <a:defRPr b="1"/>
            </a:pPr>
            <a:endParaRPr lang="es-CO"/>
          </a:p>
        </c:txPr>
        <c:crossAx val="454539144"/>
        <c:crosses val="autoZero"/>
        <c:auto val="1"/>
        <c:lblAlgn val="ctr"/>
        <c:lblOffset val="100"/>
        <c:noMultiLvlLbl val="0"/>
      </c:catAx>
      <c:valAx>
        <c:axId val="454539144"/>
        <c:scaling>
          <c:orientation val="minMax"/>
        </c:scaling>
        <c:delete val="1"/>
        <c:axPos val="b"/>
        <c:numFmt formatCode="0.00%" sourceLinked="1"/>
        <c:majorTickMark val="out"/>
        <c:minorTickMark val="none"/>
        <c:tickLblPos val="none"/>
        <c:crossAx val="45453875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0.20082815734989648</c:v>
              </c:pt>
              <c:pt idx="1">
                <c:v>0.12836438923395446</c:v>
              </c:pt>
              <c:pt idx="2">
                <c:v>4.140786749482402E-3</c:v>
              </c:pt>
              <c:pt idx="3">
                <c:v>2.070393374741201E-3</c:v>
              </c:pt>
            </c:numLit>
          </c:val>
          <c:extLst>
            <c:ext xmlns:c16="http://schemas.microsoft.com/office/drawing/2014/chart" uri="{C3380CC4-5D6E-409C-BE32-E72D297353CC}">
              <c16:uniqueId val="{00000000-7173-4C64-97BA-90A6226B8924}"/>
            </c:ext>
          </c:extLst>
        </c:ser>
        <c:dLbls>
          <c:showLegendKey val="0"/>
          <c:showVal val="0"/>
          <c:showCatName val="0"/>
          <c:showSerName val="0"/>
          <c:showPercent val="0"/>
          <c:showBubbleSize val="0"/>
        </c:dLbls>
        <c:gapWidth val="150"/>
        <c:shape val="box"/>
        <c:axId val="454967448"/>
        <c:axId val="454967840"/>
        <c:axId val="0"/>
      </c:bar3DChart>
      <c:catAx>
        <c:axId val="4549674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54967840"/>
        <c:crosses val="autoZero"/>
        <c:auto val="1"/>
        <c:lblAlgn val="ctr"/>
        <c:lblOffset val="100"/>
        <c:noMultiLvlLbl val="0"/>
      </c:catAx>
      <c:valAx>
        <c:axId val="45496784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49674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dLbls>
          <c:showLegendKey val="0"/>
          <c:showVal val="0"/>
          <c:showCatName val="0"/>
          <c:showSerName val="0"/>
          <c:showPercent val="0"/>
          <c:showBubbleSize val="0"/>
          <c:showLeaderLines val="0"/>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dLbls>
          <c:showLegendKey val="0"/>
          <c:showVal val="0"/>
          <c:showCatName val="0"/>
          <c:showSerName val="0"/>
          <c:showPercent val="0"/>
          <c:showBubbleSize val="0"/>
          <c:showLeaderLines val="0"/>
        </c:dLbls>
        <c:firstSliceAng val="0"/>
      </c:pieChart>
    </c:plotArea>
    <c:legend>
      <c:legendPos val="r"/>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0.30944625407166126</c:v>
              </c:pt>
              <c:pt idx="1">
                <c:v>0.57328990228013033</c:v>
              </c:pt>
              <c:pt idx="2">
                <c:v>8.4690553745928335E-2</c:v>
              </c:pt>
              <c:pt idx="3">
                <c:v>2.2801302931596091E-2</c:v>
              </c:pt>
              <c:pt idx="4">
                <c:v>9.7719869706840382E-3</c:v>
              </c:pt>
            </c:numLit>
          </c:val>
          <c:extLst>
            <c:ext xmlns:c16="http://schemas.microsoft.com/office/drawing/2014/chart" uri="{C3380CC4-5D6E-409C-BE32-E72D297353CC}">
              <c16:uniqueId val="{00000000-29B2-470D-9D05-732D7B4F32D1}"/>
            </c:ext>
          </c:extLst>
        </c:ser>
        <c:dLbls>
          <c:showLegendKey val="0"/>
          <c:showVal val="0"/>
          <c:showCatName val="0"/>
          <c:showSerName val="0"/>
          <c:showPercent val="0"/>
          <c:showBubbleSize val="0"/>
        </c:dLbls>
        <c:gapWidth val="150"/>
        <c:axId val="459684728"/>
        <c:axId val="459685120"/>
      </c:barChart>
      <c:catAx>
        <c:axId val="459684728"/>
        <c:scaling>
          <c:orientation val="minMax"/>
        </c:scaling>
        <c:delete val="0"/>
        <c:axPos val="l"/>
        <c:numFmt formatCode="General" sourceLinked="0"/>
        <c:majorTickMark val="out"/>
        <c:minorTickMark val="none"/>
        <c:tickLblPos val="nextTo"/>
        <c:txPr>
          <a:bodyPr/>
          <a:lstStyle/>
          <a:p>
            <a:pPr>
              <a:defRPr sz="1800"/>
            </a:pPr>
            <a:endParaRPr lang="es-CO"/>
          </a:p>
        </c:txPr>
        <c:crossAx val="459685120"/>
        <c:crosses val="autoZero"/>
        <c:auto val="1"/>
        <c:lblAlgn val="ctr"/>
        <c:lblOffset val="100"/>
        <c:noMultiLvlLbl val="0"/>
      </c:catAx>
      <c:valAx>
        <c:axId val="459685120"/>
        <c:scaling>
          <c:orientation val="minMax"/>
        </c:scaling>
        <c:delete val="1"/>
        <c:axPos val="b"/>
        <c:numFmt formatCode="0.00%" sourceLinked="1"/>
        <c:majorTickMark val="out"/>
        <c:minorTickMark val="none"/>
        <c:tickLblPos val="none"/>
        <c:crossAx val="45968472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0.12334801762114538</c:v>
              </c:pt>
              <c:pt idx="1">
                <c:v>0.23127753303964757</c:v>
              </c:pt>
              <c:pt idx="2">
                <c:v>0.11453744493392071</c:v>
              </c:pt>
              <c:pt idx="3">
                <c:v>3.3039647577092511E-2</c:v>
              </c:pt>
              <c:pt idx="4">
                <c:v>4.4052863436123352E-3</c:v>
              </c:pt>
            </c:numLit>
          </c:val>
          <c:extLst>
            <c:ext xmlns:c16="http://schemas.microsoft.com/office/drawing/2014/chart" uri="{C3380CC4-5D6E-409C-BE32-E72D297353CC}">
              <c16:uniqueId val="{00000000-0752-4B57-8003-6FDDB202D25E}"/>
            </c:ext>
          </c:extLst>
        </c:ser>
        <c:dLbls>
          <c:showLegendKey val="0"/>
          <c:showVal val="0"/>
          <c:showCatName val="0"/>
          <c:showSerName val="0"/>
          <c:showPercent val="0"/>
          <c:showBubbleSize val="0"/>
        </c:dLbls>
        <c:gapWidth val="150"/>
        <c:axId val="459906824"/>
        <c:axId val="459907216"/>
      </c:barChart>
      <c:catAx>
        <c:axId val="459906824"/>
        <c:scaling>
          <c:orientation val="minMax"/>
        </c:scaling>
        <c:delete val="0"/>
        <c:axPos val="l"/>
        <c:numFmt formatCode="General" sourceLinked="0"/>
        <c:majorTickMark val="out"/>
        <c:minorTickMark val="none"/>
        <c:tickLblPos val="nextTo"/>
        <c:txPr>
          <a:bodyPr/>
          <a:lstStyle/>
          <a:p>
            <a:pPr>
              <a:defRPr b="1"/>
            </a:pPr>
            <a:endParaRPr lang="es-CO"/>
          </a:p>
        </c:txPr>
        <c:crossAx val="459907216"/>
        <c:crosses val="autoZero"/>
        <c:auto val="1"/>
        <c:lblAlgn val="ctr"/>
        <c:lblOffset val="100"/>
        <c:noMultiLvlLbl val="0"/>
      </c:catAx>
      <c:valAx>
        <c:axId val="459907216"/>
        <c:scaling>
          <c:orientation val="minMax"/>
        </c:scaling>
        <c:delete val="1"/>
        <c:axPos val="b"/>
        <c:numFmt formatCode="0.00%" sourceLinked="1"/>
        <c:majorTickMark val="out"/>
        <c:minorTickMark val="none"/>
        <c:tickLblPos val="none"/>
        <c:crossAx val="45990682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9.5238095238095233E-2</c:v>
              </c:pt>
              <c:pt idx="1">
                <c:v>0</c:v>
              </c:pt>
              <c:pt idx="2">
                <c:v>0.3</c:v>
              </c:pt>
            </c:numLit>
          </c:val>
          <c:extLst>
            <c:ext xmlns:c16="http://schemas.microsoft.com/office/drawing/2014/chart" uri="{C3380CC4-5D6E-409C-BE32-E72D297353CC}">
              <c16:uniqueId val="{00000000-3031-4CB8-8D01-7C850E482FC9}"/>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0.90476190476190477</c:v>
              </c:pt>
              <c:pt idx="1">
                <c:v>1</c:v>
              </c:pt>
              <c:pt idx="2">
                <c:v>0.7</c:v>
              </c:pt>
            </c:numLit>
          </c:val>
          <c:extLst>
            <c:ext xmlns:c16="http://schemas.microsoft.com/office/drawing/2014/chart" uri="{C3380CC4-5D6E-409C-BE32-E72D297353CC}">
              <c16:uniqueId val="{00000001-3031-4CB8-8D01-7C850E482FC9}"/>
            </c:ext>
          </c:extLst>
        </c:ser>
        <c:dLbls>
          <c:showLegendKey val="0"/>
          <c:showVal val="0"/>
          <c:showCatName val="0"/>
          <c:showSerName val="0"/>
          <c:showPercent val="0"/>
          <c:showBubbleSize val="0"/>
        </c:dLbls>
        <c:gapWidth val="150"/>
        <c:axId val="450822296"/>
        <c:axId val="450822688"/>
      </c:barChart>
      <c:catAx>
        <c:axId val="450822296"/>
        <c:scaling>
          <c:orientation val="minMax"/>
        </c:scaling>
        <c:delete val="0"/>
        <c:axPos val="b"/>
        <c:numFmt formatCode="General" sourceLinked="0"/>
        <c:majorTickMark val="out"/>
        <c:minorTickMark val="none"/>
        <c:tickLblPos val="nextTo"/>
        <c:txPr>
          <a:bodyPr/>
          <a:lstStyle/>
          <a:p>
            <a:pPr>
              <a:defRPr b="1"/>
            </a:pPr>
            <a:endParaRPr lang="es-CO"/>
          </a:p>
        </c:txPr>
        <c:crossAx val="450822688"/>
        <c:crosses val="autoZero"/>
        <c:auto val="1"/>
        <c:lblAlgn val="ctr"/>
        <c:lblOffset val="100"/>
        <c:noMultiLvlLbl val="0"/>
      </c:catAx>
      <c:valAx>
        <c:axId val="450822688"/>
        <c:scaling>
          <c:orientation val="minMax"/>
        </c:scaling>
        <c:delete val="1"/>
        <c:axPos val="l"/>
        <c:numFmt formatCode="0.00%" sourceLinked="1"/>
        <c:majorTickMark val="out"/>
        <c:minorTickMark val="none"/>
        <c:tickLblPos val="none"/>
        <c:crossAx val="450822296"/>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33C-47A5-B88E-77F30371D08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33C-47A5-B88E-77F30371D08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33C-47A5-B88E-77F30371D08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33C-47A5-B88E-77F30371D085}"/>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2020'!$C$66:$C$67</c:f>
              <c:strCache>
                <c:ptCount val="2"/>
                <c:pt idx="0">
                  <c:v>Masculino</c:v>
                </c:pt>
                <c:pt idx="1">
                  <c:v>Femenino</c:v>
                </c:pt>
              </c:strCache>
            </c:strRef>
          </c:cat>
          <c:val>
            <c:numRef>
              <c:f>'Egresados 2020'!$H$66:$H$67</c:f>
              <c:numCache>
                <c:formatCode>0.00%</c:formatCode>
                <c:ptCount val="2"/>
                <c:pt idx="0">
                  <c:v>0.77450980392156865</c:v>
                </c:pt>
                <c:pt idx="1">
                  <c:v>0.22549019607843138</c:v>
                </c:pt>
              </c:numCache>
            </c:numRef>
          </c:val>
          <c:extLst>
            <c:ext xmlns:c16="http://schemas.microsoft.com/office/drawing/2014/chart" uri="{C3380CC4-5D6E-409C-BE32-E72D297353CC}">
              <c16:uniqueId val="{00000000-A33C-47A5-B88E-77F30371D085}"/>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34E-4CFB-B489-097DC372DB0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F34E-4CFB-B489-097DC372DB0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F34E-4CFB-B489-097DC372DB0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F34E-4CFB-B489-097DC372DB0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layout>
                    <c:manualLayout>
                      <c:w val="0.21920844269466314"/>
                      <c:h val="0.18340296004666085"/>
                    </c:manualLayout>
                  </c15:layout>
                </c:ext>
                <c:ext xmlns:c16="http://schemas.microsoft.com/office/drawing/2014/chart" uri="{C3380CC4-5D6E-409C-BE32-E72D297353CC}">
                  <c16:uniqueId val="{00000002-F34E-4CFB-B489-097DC372DB0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F34E-4CFB-B489-097DC372DB0B}"/>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2020'!$C$78:$C$80</c:f>
              <c:strCache>
                <c:ptCount val="3"/>
                <c:pt idx="0">
                  <c:v>Soltero(a)</c:v>
                </c:pt>
                <c:pt idx="1">
                  <c:v>Casado(a)/unión libre</c:v>
                </c:pt>
                <c:pt idx="2">
                  <c:v>Otro</c:v>
                </c:pt>
              </c:strCache>
            </c:strRef>
          </c:cat>
          <c:val>
            <c:numRef>
              <c:f>'Egresados 2020'!$H$78:$H$80</c:f>
              <c:numCache>
                <c:formatCode>0.00%</c:formatCode>
                <c:ptCount val="3"/>
                <c:pt idx="0">
                  <c:v>0.89215686274509809</c:v>
                </c:pt>
                <c:pt idx="1">
                  <c:v>8.8235294117647065E-2</c:v>
                </c:pt>
                <c:pt idx="2">
                  <c:v>1.9607843137254902E-2</c:v>
                </c:pt>
              </c:numCache>
            </c:numRef>
          </c:val>
          <c:extLst>
            <c:ext xmlns:c16="http://schemas.microsoft.com/office/drawing/2014/chart" uri="{C3380CC4-5D6E-409C-BE32-E72D297353CC}">
              <c16:uniqueId val="{00000000-F34E-4CFB-B489-097DC372DB0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'Egresados 2020'!$C$84:$C$86</c:f>
              <c:numCache>
                <c:formatCode>General</c:formatCode>
                <c:ptCount val="3"/>
                <c:pt idx="0">
                  <c:v>0</c:v>
                </c:pt>
                <c:pt idx="1">
                  <c:v>1</c:v>
                </c:pt>
                <c:pt idx="2">
                  <c:v>2</c:v>
                </c:pt>
              </c:numCache>
            </c:numRef>
          </c:cat>
          <c:val>
            <c:numRef>
              <c:f>'Egresados 2020'!$E$84:$E$86</c:f>
              <c:numCache>
                <c:formatCode>0.0%</c:formatCode>
                <c:ptCount val="3"/>
                <c:pt idx="0">
                  <c:v>0.91176470588235292</c:v>
                </c:pt>
                <c:pt idx="1">
                  <c:v>7.8431372549019607E-2</c:v>
                </c:pt>
                <c:pt idx="2">
                  <c:v>9.8039215686274508E-3</c:v>
                </c:pt>
              </c:numCache>
            </c:numRef>
          </c:val>
          <c:extLst>
            <c:ext xmlns:c16="http://schemas.microsoft.com/office/drawing/2014/chart" uri="{C3380CC4-5D6E-409C-BE32-E72D297353CC}">
              <c16:uniqueId val="{00000000-1022-4C7B-A98C-C4E29041C366}"/>
            </c:ext>
          </c:extLst>
        </c:ser>
        <c:dLbls>
          <c:dLblPos val="outEnd"/>
          <c:showLegendKey val="0"/>
          <c:showVal val="1"/>
          <c:showCatName val="0"/>
          <c:showSerName val="0"/>
          <c:showPercent val="0"/>
          <c:showBubbleSize val="0"/>
        </c:dLbls>
        <c:gapWidth val="444"/>
        <c:overlap val="-90"/>
        <c:axId val="779566968"/>
        <c:axId val="779561392"/>
      </c:barChart>
      <c:catAx>
        <c:axId val="7795669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79561392"/>
        <c:crosses val="autoZero"/>
        <c:auto val="1"/>
        <c:lblAlgn val="ctr"/>
        <c:lblOffset val="100"/>
        <c:noMultiLvlLbl val="0"/>
      </c:catAx>
      <c:valAx>
        <c:axId val="779561392"/>
        <c:scaling>
          <c:orientation val="minMax"/>
        </c:scaling>
        <c:delete val="1"/>
        <c:axPos val="l"/>
        <c:numFmt formatCode="0.0%" sourceLinked="1"/>
        <c:majorTickMark val="none"/>
        <c:minorTickMark val="none"/>
        <c:tickLblPos val="nextTo"/>
        <c:crossAx val="7795669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5"/>
          <c:order val="5"/>
          <c:tx>
            <c:strRef>
              <c:f>'Egresados 2020'!$I$117</c:f>
              <c:strCache>
                <c:ptCount val="1"/>
              </c:strCache>
            </c:strRef>
          </c:tx>
          <c:spPr>
            <a:solidFill>
              <a:schemeClr val="accent6"/>
            </a:solidFill>
            <a:ln>
              <a:noFill/>
            </a:ln>
            <a:effectLst/>
          </c:spPr>
          <c:invertIfNegative val="0"/>
          <c:cat>
            <c:strRef>
              <c:f>'Egresados 2020'!$C$118:$C$124</c:f>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f>'Egresados 2020'!$I$118:$I$124</c:f>
            </c:numRef>
          </c:val>
          <c:extLst>
            <c:ext xmlns:c16="http://schemas.microsoft.com/office/drawing/2014/chart" uri="{C3380CC4-5D6E-409C-BE32-E72D297353CC}">
              <c16:uniqueId val="{00000005-1BD4-48E7-8070-3CE87E4B9D9D}"/>
            </c:ext>
          </c:extLst>
        </c:ser>
        <c:ser>
          <c:idx val="6"/>
          <c:order val="6"/>
          <c:tx>
            <c:strRef>
              <c:f>'Egresados 2020'!$J$117</c:f>
              <c:strCache>
                <c:ptCount val="1"/>
                <c:pt idx="0">
                  <c:v>Promedio</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2020'!$C$118:$C$124</c:f>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f>'Egresados 2020'!$J$118:$J$124</c:f>
              <c:numCache>
                <c:formatCode>0.0</c:formatCode>
                <c:ptCount val="7"/>
                <c:pt idx="0">
                  <c:v>4.0999999999999996</c:v>
                </c:pt>
                <c:pt idx="1">
                  <c:v>4.3</c:v>
                </c:pt>
                <c:pt idx="2">
                  <c:v>4.2</c:v>
                </c:pt>
                <c:pt idx="3">
                  <c:v>4.3</c:v>
                </c:pt>
                <c:pt idx="4">
                  <c:v>4.2</c:v>
                </c:pt>
                <c:pt idx="5">
                  <c:v>4.3</c:v>
                </c:pt>
                <c:pt idx="6">
                  <c:v>4.5</c:v>
                </c:pt>
              </c:numCache>
            </c:numRef>
          </c:val>
          <c:extLst>
            <c:ext xmlns:c16="http://schemas.microsoft.com/office/drawing/2014/chart" uri="{C3380CC4-5D6E-409C-BE32-E72D297353CC}">
              <c16:uniqueId val="{00000006-1BD4-48E7-8070-3CE87E4B9D9D}"/>
            </c:ext>
          </c:extLst>
        </c:ser>
        <c:dLbls>
          <c:showLegendKey val="0"/>
          <c:showVal val="0"/>
          <c:showCatName val="0"/>
          <c:showSerName val="0"/>
          <c:showPercent val="0"/>
          <c:showBubbleSize val="0"/>
        </c:dLbls>
        <c:gapWidth val="182"/>
        <c:axId val="765536576"/>
        <c:axId val="765536904"/>
        <c:extLst>
          <c:ext xmlns:c15="http://schemas.microsoft.com/office/drawing/2012/chart" uri="{02D57815-91ED-43cb-92C2-25804820EDAC}">
            <c15:filteredBarSeries>
              <c15:ser>
                <c:idx val="0"/>
                <c:order val="0"/>
                <c:tx>
                  <c:strRef>
                    <c:extLst>
                      <c:ext uri="{02D57815-91ED-43cb-92C2-25804820EDAC}">
                        <c15:formulaRef>
                          <c15:sqref>'Egresados 2020'!$D$117</c15:sqref>
                        </c15:formulaRef>
                      </c:ext>
                    </c:extLst>
                    <c:strCache>
                      <c:ptCount val="1"/>
                    </c:strCache>
                  </c:strRef>
                </c:tx>
                <c:spPr>
                  <a:solidFill>
                    <a:schemeClr val="accent1"/>
                  </a:solidFill>
                  <a:ln>
                    <a:noFill/>
                  </a:ln>
                  <a:effectLst/>
                </c:spPr>
                <c:invertIfNegative val="0"/>
                <c:cat>
                  <c:strRef>
                    <c:extLst>
                      <c:ext uri="{02D57815-91ED-43cb-92C2-25804820EDAC}">
                        <c15:formulaRef>
                          <c15:sqref>'Egresados 2020'!$C$118:$C$124</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c:ext uri="{02D57815-91ED-43cb-92C2-25804820EDAC}">
                        <c15:formulaRef>
                          <c15:sqref>'Egresados 2020'!$D$118:$D$124</c15:sqref>
                        </c15:formulaRef>
                      </c:ext>
                    </c:extLst>
                    <c:numCache>
                      <c:formatCode>General</c:formatCode>
                      <c:ptCount val="7"/>
                    </c:numCache>
                  </c:numRef>
                </c:val>
                <c:extLst>
                  <c:ext xmlns:c16="http://schemas.microsoft.com/office/drawing/2014/chart" uri="{C3380CC4-5D6E-409C-BE32-E72D297353CC}">
                    <c16:uniqueId val="{00000000-1BD4-48E7-8070-3CE87E4B9D9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'Egresados 2020'!$E$117</c15:sqref>
                        </c15:formulaRef>
                      </c:ext>
                    </c:extLst>
                    <c:strCache>
                      <c:ptCount val="1"/>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'Egresados 2020'!$C$118:$C$124</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2020'!$E$118:$E$124</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1BD4-48E7-8070-3CE87E4B9D9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'Egresados 2020'!$F$117</c15:sqref>
                        </c15:formulaRef>
                      </c:ext>
                    </c:extLst>
                    <c:strCache>
                      <c:ptCount val="1"/>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'Egresados 2020'!$C$118:$C$124</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2020'!$F$118:$F$124</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2-1BD4-48E7-8070-3CE87E4B9D9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'Egresados 2020'!$G$117</c15:sqref>
                        </c15:formulaRef>
                      </c:ext>
                    </c:extLst>
                    <c:strCache>
                      <c:ptCount val="1"/>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'Egresados 2020'!$C$118:$C$124</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2020'!$G$118:$G$124</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3-1BD4-48E7-8070-3CE87E4B9D9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'Egresados 2020'!$H$117</c15:sqref>
                        </c15:formulaRef>
                      </c:ext>
                    </c:extLst>
                    <c:strCache>
                      <c:ptCount val="1"/>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'Egresados 2020'!$C$118:$C$124</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2020'!$H$118:$H$124</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4-1BD4-48E7-8070-3CE87E4B9D9D}"/>
                  </c:ext>
                </c:extLst>
              </c15:ser>
            </c15:filteredBarSeries>
          </c:ext>
        </c:extLst>
      </c:barChart>
      <c:catAx>
        <c:axId val="765536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5536904"/>
        <c:crosses val="autoZero"/>
        <c:auto val="1"/>
        <c:lblAlgn val="ctr"/>
        <c:lblOffset val="100"/>
        <c:noMultiLvlLbl val="0"/>
      </c:catAx>
      <c:valAx>
        <c:axId val="7655369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5536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'Egresados 2020'!$C$155:$C$159</c:f>
              <c:numCache>
                <c:formatCode>General</c:formatCode>
                <c:ptCount val="5"/>
                <c:pt idx="0">
                  <c:v>1</c:v>
                </c:pt>
                <c:pt idx="1">
                  <c:v>2</c:v>
                </c:pt>
                <c:pt idx="2">
                  <c:v>3</c:v>
                </c:pt>
                <c:pt idx="3">
                  <c:v>4</c:v>
                </c:pt>
                <c:pt idx="4">
                  <c:v>5</c:v>
                </c:pt>
              </c:numCache>
            </c:numRef>
          </c:cat>
          <c:val>
            <c:numRef>
              <c:f>'Egresados 2020'!$D$155:$D$159</c:f>
              <c:numCache>
                <c:formatCode>0.00%</c:formatCode>
                <c:ptCount val="5"/>
                <c:pt idx="0">
                  <c:v>0</c:v>
                </c:pt>
                <c:pt idx="1">
                  <c:v>0</c:v>
                </c:pt>
                <c:pt idx="2">
                  <c:v>0.11827956989247312</c:v>
                </c:pt>
                <c:pt idx="3">
                  <c:v>0.4731182795698925</c:v>
                </c:pt>
                <c:pt idx="4">
                  <c:v>0.40860215053763443</c:v>
                </c:pt>
              </c:numCache>
            </c:numRef>
          </c:val>
          <c:extLst>
            <c:ext xmlns:c16="http://schemas.microsoft.com/office/drawing/2014/chart" uri="{C3380CC4-5D6E-409C-BE32-E72D297353CC}">
              <c16:uniqueId val="{00000000-692D-475D-9AB5-73BB9B51CD75}"/>
            </c:ext>
          </c:extLst>
        </c:ser>
        <c:dLbls>
          <c:dLblPos val="outEnd"/>
          <c:showLegendKey val="0"/>
          <c:showVal val="1"/>
          <c:showCatName val="0"/>
          <c:showSerName val="0"/>
          <c:showPercent val="0"/>
          <c:showBubbleSize val="0"/>
        </c:dLbls>
        <c:gapWidth val="164"/>
        <c:overlap val="-22"/>
        <c:axId val="935273240"/>
        <c:axId val="935279800"/>
      </c:barChart>
      <c:catAx>
        <c:axId val="93527324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5279800"/>
        <c:crosses val="autoZero"/>
        <c:auto val="1"/>
        <c:lblAlgn val="ctr"/>
        <c:lblOffset val="100"/>
        <c:noMultiLvlLbl val="0"/>
      </c:catAx>
      <c:valAx>
        <c:axId val="9352798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5273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4F6-484C-99FE-ECFF63F393E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4F6-484C-99FE-ECFF63F393E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'Egresados 2020'!$C$173:$C$174</c:f>
              <c:strCache>
                <c:ptCount val="2"/>
                <c:pt idx="0">
                  <c:v>Si</c:v>
                </c:pt>
                <c:pt idx="1">
                  <c:v>No</c:v>
                </c:pt>
              </c:strCache>
            </c:strRef>
          </c:cat>
          <c:val>
            <c:numRef>
              <c:f>'Egresados 2020'!$H$173:$H$174</c:f>
              <c:numCache>
                <c:formatCode>0.00%</c:formatCode>
                <c:ptCount val="2"/>
                <c:pt idx="0">
                  <c:v>0.8529411764705882</c:v>
                </c:pt>
                <c:pt idx="1">
                  <c:v>0.14705882352941177</c:v>
                </c:pt>
              </c:numCache>
            </c:numRef>
          </c:val>
          <c:extLst>
            <c:ext xmlns:c16="http://schemas.microsoft.com/office/drawing/2014/chart" uri="{C3380CC4-5D6E-409C-BE32-E72D297353CC}">
              <c16:uniqueId val="{00000000-5EA1-432D-A92C-4ACFDD3A3CE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2020'!$C$188:$C$190</c:f>
              <c:strCache>
                <c:ptCount val="3"/>
                <c:pt idx="0">
                  <c:v>Especialización</c:v>
                </c:pt>
                <c:pt idx="1">
                  <c:v>Maestría</c:v>
                </c:pt>
                <c:pt idx="2">
                  <c:v>Doctorado</c:v>
                </c:pt>
              </c:strCache>
            </c:strRef>
          </c:cat>
          <c:val>
            <c:numRef>
              <c:f>'Egresados 2020'!$H$188:$H$190</c:f>
              <c:numCache>
                <c:formatCode>0.00%</c:formatCode>
                <c:ptCount val="3"/>
                <c:pt idx="0">
                  <c:v>0.36470588235294116</c:v>
                </c:pt>
                <c:pt idx="1">
                  <c:v>0.56470588235294117</c:v>
                </c:pt>
                <c:pt idx="2">
                  <c:v>7.0588235294117646E-2</c:v>
                </c:pt>
              </c:numCache>
            </c:numRef>
          </c:val>
          <c:extLst>
            <c:ext xmlns:c16="http://schemas.microsoft.com/office/drawing/2014/chart" uri="{C3380CC4-5D6E-409C-BE32-E72D297353CC}">
              <c16:uniqueId val="{00000000-BBEA-4649-BB31-0B3E11BA6ECD}"/>
            </c:ext>
          </c:extLst>
        </c:ser>
        <c:dLbls>
          <c:dLblPos val="inEnd"/>
          <c:showLegendKey val="0"/>
          <c:showVal val="1"/>
          <c:showCatName val="0"/>
          <c:showSerName val="0"/>
          <c:showPercent val="0"/>
          <c:showBubbleSize val="0"/>
        </c:dLbls>
        <c:gapWidth val="65"/>
        <c:axId val="900500672"/>
        <c:axId val="900506576"/>
      </c:barChart>
      <c:catAx>
        <c:axId val="90050067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900506576"/>
        <c:crosses val="autoZero"/>
        <c:auto val="1"/>
        <c:lblAlgn val="ctr"/>
        <c:lblOffset val="100"/>
        <c:noMultiLvlLbl val="0"/>
      </c:catAx>
      <c:valAx>
        <c:axId val="90050657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00500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2020'!$C$196:$C$201</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2020'!$D$196:$D$201</c:f>
              <c:numCache>
                <c:formatCode>0</c:formatCode>
                <c:ptCount val="6"/>
                <c:pt idx="0">
                  <c:v>3</c:v>
                </c:pt>
                <c:pt idx="1">
                  <c:v>3</c:v>
                </c:pt>
                <c:pt idx="2">
                  <c:v>3</c:v>
                </c:pt>
                <c:pt idx="3">
                  <c:v>0</c:v>
                </c:pt>
                <c:pt idx="4">
                  <c:v>0</c:v>
                </c:pt>
                <c:pt idx="5">
                  <c:v>85</c:v>
                </c:pt>
              </c:numCache>
            </c:numRef>
          </c:val>
          <c:extLst>
            <c:ext xmlns:c16="http://schemas.microsoft.com/office/drawing/2014/chart" uri="{C3380CC4-5D6E-409C-BE32-E72D297353CC}">
              <c16:uniqueId val="{00000000-2D2A-40DD-B601-10CCD45F2E78}"/>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2020'!$C$196:$C$201</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2020'!$E$196:$E$201</c:f>
              <c:numCache>
                <c:formatCode>0</c:formatCode>
                <c:ptCount val="6"/>
                <c:pt idx="0">
                  <c:v>1</c:v>
                </c:pt>
                <c:pt idx="1">
                  <c:v>0</c:v>
                </c:pt>
                <c:pt idx="2">
                  <c:v>0</c:v>
                </c:pt>
                <c:pt idx="3">
                  <c:v>0</c:v>
                </c:pt>
                <c:pt idx="4">
                  <c:v>0</c:v>
                </c:pt>
                <c:pt idx="5">
                  <c:v>4</c:v>
                </c:pt>
              </c:numCache>
            </c:numRef>
          </c:val>
          <c:extLst>
            <c:ext xmlns:c16="http://schemas.microsoft.com/office/drawing/2014/chart" uri="{C3380CC4-5D6E-409C-BE32-E72D297353CC}">
              <c16:uniqueId val="{00000001-2D2A-40DD-B601-10CCD45F2E78}"/>
            </c:ext>
          </c:extLst>
        </c:ser>
        <c:ser>
          <c:idx val="2"/>
          <c:order val="2"/>
          <c:spPr>
            <a:solidFill>
              <a:schemeClr val="accent3"/>
            </a:solidFill>
            <a:ln>
              <a:noFill/>
            </a:ln>
            <a:effectLst/>
          </c:spPr>
          <c:invertIfNegative val="0"/>
          <c:cat>
            <c:strRef>
              <c:f>'Egresados 2020'!$C$196:$C$201</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2020'!$F$196:$F$201</c:f>
              <c:numCache>
                <c:formatCode>0</c:formatCode>
                <c:ptCount val="6"/>
                <c:pt idx="0">
                  <c:v>0</c:v>
                </c:pt>
                <c:pt idx="1">
                  <c:v>0</c:v>
                </c:pt>
                <c:pt idx="2">
                  <c:v>1</c:v>
                </c:pt>
                <c:pt idx="3">
                  <c:v>0</c:v>
                </c:pt>
                <c:pt idx="4">
                  <c:v>0</c:v>
                </c:pt>
                <c:pt idx="5">
                  <c:v>1</c:v>
                </c:pt>
              </c:numCache>
            </c:numRef>
          </c:val>
          <c:extLst>
            <c:ext xmlns:c16="http://schemas.microsoft.com/office/drawing/2014/chart" uri="{C3380CC4-5D6E-409C-BE32-E72D297353CC}">
              <c16:uniqueId val="{00000002-2D2A-40DD-B601-10CCD45F2E78}"/>
            </c:ext>
          </c:extLst>
        </c:ser>
        <c:ser>
          <c:idx val="3"/>
          <c:order val="3"/>
          <c:spPr>
            <a:solidFill>
              <a:schemeClr val="accent4"/>
            </a:solidFill>
            <a:ln>
              <a:noFill/>
            </a:ln>
            <a:effectLst/>
          </c:spPr>
          <c:invertIfNegative val="0"/>
          <c:cat>
            <c:strRef>
              <c:f>'Egresados 2020'!$C$196:$C$201</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2020'!$G$196:$G$201</c:f>
              <c:numCache>
                <c:formatCode>0</c:formatCode>
                <c:ptCount val="6"/>
                <c:pt idx="0">
                  <c:v>0</c:v>
                </c:pt>
                <c:pt idx="1">
                  <c:v>0</c:v>
                </c:pt>
                <c:pt idx="2">
                  <c:v>0</c:v>
                </c:pt>
                <c:pt idx="3">
                  <c:v>1</c:v>
                </c:pt>
                <c:pt idx="4">
                  <c:v>0</c:v>
                </c:pt>
                <c:pt idx="5">
                  <c:v>1</c:v>
                </c:pt>
              </c:numCache>
            </c:numRef>
          </c:val>
          <c:extLst>
            <c:ext xmlns:c16="http://schemas.microsoft.com/office/drawing/2014/chart" uri="{C3380CC4-5D6E-409C-BE32-E72D297353CC}">
              <c16:uniqueId val="{00000003-2D2A-40DD-B601-10CCD45F2E78}"/>
            </c:ext>
          </c:extLst>
        </c:ser>
        <c:dLbls>
          <c:showLegendKey val="0"/>
          <c:showVal val="0"/>
          <c:showCatName val="0"/>
          <c:showSerName val="0"/>
          <c:showPercent val="0"/>
          <c:showBubbleSize val="0"/>
        </c:dLbls>
        <c:gapWidth val="182"/>
        <c:axId val="900344152"/>
        <c:axId val="900345464"/>
      </c:barChart>
      <c:catAx>
        <c:axId val="900344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345464"/>
        <c:crosses val="autoZero"/>
        <c:auto val="1"/>
        <c:lblAlgn val="ctr"/>
        <c:lblOffset val="100"/>
        <c:noMultiLvlLbl val="0"/>
      </c:catAx>
      <c:valAx>
        <c:axId val="9003454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344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'Egresados 2020'!$C$222</c:f>
              <c:strCache>
                <c:ptCount val="1"/>
                <c:pt idx="0">
                  <c:v>Si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'Egresados 2020'!$D$222:$F$222</c:f>
              <c:numCache>
                <c:formatCode>0.00%</c:formatCode>
                <c:ptCount val="3"/>
                <c:pt idx="0">
                  <c:v>0.4</c:v>
                </c:pt>
                <c:pt idx="1">
                  <c:v>0.5</c:v>
                </c:pt>
                <c:pt idx="2">
                  <c:v>0</c:v>
                </c:pt>
              </c:numCache>
            </c:numRef>
          </c:val>
          <c:extLst>
            <c:ext xmlns:c16="http://schemas.microsoft.com/office/drawing/2014/chart" uri="{C3380CC4-5D6E-409C-BE32-E72D297353CC}">
              <c16:uniqueId val="{00000000-40F5-474F-B073-BC325C51F274}"/>
            </c:ext>
          </c:extLst>
        </c:ser>
        <c:ser>
          <c:idx val="1"/>
          <c:order val="1"/>
          <c:tx>
            <c:strRef>
              <c:f>'Egresados 2020'!$C$223</c:f>
              <c:strCache>
                <c:ptCount val="1"/>
                <c:pt idx="0">
                  <c:v>No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'Egresados 2020'!$D$223:$F$223</c:f>
              <c:numCache>
                <c:formatCode>0.00%</c:formatCode>
                <c:ptCount val="3"/>
                <c:pt idx="0">
                  <c:v>0.6</c:v>
                </c:pt>
                <c:pt idx="1">
                  <c:v>0.5</c:v>
                </c:pt>
                <c:pt idx="2">
                  <c:v>1</c:v>
                </c:pt>
              </c:numCache>
            </c:numRef>
          </c:val>
          <c:extLst>
            <c:ext xmlns:c16="http://schemas.microsoft.com/office/drawing/2014/chart" uri="{C3380CC4-5D6E-409C-BE32-E72D297353CC}">
              <c16:uniqueId val="{00000001-40F5-474F-B073-BC325C51F274}"/>
            </c:ext>
          </c:extLst>
        </c:ser>
        <c:dLbls>
          <c:showLegendKey val="0"/>
          <c:showVal val="1"/>
          <c:showCatName val="0"/>
          <c:showSerName val="0"/>
          <c:showPercent val="0"/>
          <c:showBubbleSize val="0"/>
        </c:dLbls>
        <c:gapWidth val="150"/>
        <c:shape val="box"/>
        <c:axId val="578954992"/>
        <c:axId val="578951384"/>
        <c:axId val="0"/>
      </c:bar3DChart>
      <c:catAx>
        <c:axId val="578954992"/>
        <c:scaling>
          <c:orientation val="minMax"/>
        </c:scaling>
        <c:delete val="0"/>
        <c:axPos val="b"/>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578951384"/>
        <c:crosses val="autoZero"/>
        <c:auto val="1"/>
        <c:lblAlgn val="ctr"/>
        <c:lblOffset val="100"/>
        <c:noMultiLvlLbl val="0"/>
      </c:catAx>
      <c:valAx>
        <c:axId val="578951384"/>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57895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2020'!$C$238</c:f>
              <c:strCache>
                <c:ptCount val="1"/>
                <c:pt idx="0">
                  <c:v>Buscando empleo </c:v>
                </c:pt>
              </c:strCache>
            </c:strRef>
          </c:tx>
          <c:spPr>
            <a:solidFill>
              <a:schemeClr val="accent1"/>
            </a:solidFill>
            <a:ln>
              <a:noFill/>
            </a:ln>
            <a:effectLst/>
          </c:spPr>
          <c:invertIfNegative val="0"/>
          <c:val>
            <c:numRef>
              <c:f>'Egresados 2020'!$D$238:$F$238</c:f>
              <c:numCache>
                <c:formatCode>0.00%</c:formatCode>
                <c:ptCount val="3"/>
                <c:pt idx="0">
                  <c:v>0</c:v>
                </c:pt>
                <c:pt idx="1">
                  <c:v>0</c:v>
                </c:pt>
                <c:pt idx="2">
                  <c:v>0</c:v>
                </c:pt>
              </c:numCache>
            </c:numRef>
          </c:val>
          <c:extLst>
            <c:ext xmlns:c16="http://schemas.microsoft.com/office/drawing/2014/chart" uri="{C3380CC4-5D6E-409C-BE32-E72D297353CC}">
              <c16:uniqueId val="{00000000-B230-46F8-B60D-632E7407EE3B}"/>
            </c:ext>
          </c:extLst>
        </c:ser>
        <c:ser>
          <c:idx val="1"/>
          <c:order val="1"/>
          <c:tx>
            <c:strRef>
              <c:f>'Egresados 2020'!$C$239</c:f>
              <c:strCache>
                <c:ptCount val="1"/>
                <c:pt idx="0">
                  <c:v>Estudiando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2020'!$D$239:$F$239</c:f>
              <c:numCache>
                <c:formatCode>0.00%</c:formatCode>
                <c:ptCount val="3"/>
                <c:pt idx="0">
                  <c:v>0.8</c:v>
                </c:pt>
                <c:pt idx="1">
                  <c:v>0.5</c:v>
                </c:pt>
                <c:pt idx="2">
                  <c:v>0</c:v>
                </c:pt>
              </c:numCache>
            </c:numRef>
          </c:val>
          <c:extLst>
            <c:ext xmlns:c16="http://schemas.microsoft.com/office/drawing/2014/chart" uri="{C3380CC4-5D6E-409C-BE32-E72D297353CC}">
              <c16:uniqueId val="{00000001-B230-46F8-B60D-632E7407EE3B}"/>
            </c:ext>
          </c:extLst>
        </c:ser>
        <c:ser>
          <c:idx val="2"/>
          <c:order val="2"/>
          <c:tx>
            <c:strRef>
              <c:f>'Egresados 2020'!$C$240</c:f>
              <c:strCache>
                <c:ptCount val="1"/>
                <c:pt idx="0">
                  <c:v>Otra actividad</c:v>
                </c:pt>
              </c:strCache>
            </c:strRef>
          </c:tx>
          <c:spPr>
            <a:solidFill>
              <a:schemeClr val="accent3"/>
            </a:solidFill>
            <a:ln>
              <a:noFill/>
            </a:ln>
            <a:effectLst/>
          </c:spPr>
          <c:invertIfNegative val="0"/>
          <c:val>
            <c:numRef>
              <c:f>'Egresados 2020'!$D$240:$F$240</c:f>
              <c:numCache>
                <c:formatCode>0.00%</c:formatCode>
                <c:ptCount val="3"/>
                <c:pt idx="0">
                  <c:v>0</c:v>
                </c:pt>
                <c:pt idx="1">
                  <c:v>0</c:v>
                </c:pt>
                <c:pt idx="2">
                  <c:v>0</c:v>
                </c:pt>
              </c:numCache>
            </c:numRef>
          </c:val>
          <c:extLst>
            <c:ext xmlns:c16="http://schemas.microsoft.com/office/drawing/2014/chart" uri="{C3380CC4-5D6E-409C-BE32-E72D297353CC}">
              <c16:uniqueId val="{00000002-B230-46F8-B60D-632E7407EE3B}"/>
            </c:ext>
          </c:extLst>
        </c:ser>
        <c:ser>
          <c:idx val="3"/>
          <c:order val="3"/>
          <c:tx>
            <c:strRef>
              <c:f>'Egresados 2020'!$C$241</c:f>
              <c:strCache>
                <c:ptCount val="1"/>
                <c:pt idx="0">
                  <c:v>Trabajando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2020'!$D$241:$F$241</c:f>
              <c:numCache>
                <c:formatCode>0.00%</c:formatCode>
                <c:ptCount val="3"/>
                <c:pt idx="0">
                  <c:v>0.2</c:v>
                </c:pt>
                <c:pt idx="1">
                  <c:v>0.5</c:v>
                </c:pt>
                <c:pt idx="2">
                  <c:v>1</c:v>
                </c:pt>
              </c:numCache>
            </c:numRef>
          </c:val>
          <c:extLst>
            <c:ext xmlns:c16="http://schemas.microsoft.com/office/drawing/2014/chart" uri="{C3380CC4-5D6E-409C-BE32-E72D297353CC}">
              <c16:uniqueId val="{00000003-B230-46F8-B60D-632E7407EE3B}"/>
            </c:ext>
          </c:extLst>
        </c:ser>
        <c:dLbls>
          <c:showLegendKey val="0"/>
          <c:showVal val="0"/>
          <c:showCatName val="0"/>
          <c:showSerName val="0"/>
          <c:showPercent val="0"/>
          <c:showBubbleSize val="0"/>
        </c:dLbls>
        <c:gapWidth val="219"/>
        <c:overlap val="-27"/>
        <c:axId val="901457200"/>
        <c:axId val="901450968"/>
      </c:barChart>
      <c:catAx>
        <c:axId val="90145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50968"/>
        <c:crosses val="autoZero"/>
        <c:auto val="1"/>
        <c:lblAlgn val="ctr"/>
        <c:lblOffset val="100"/>
        <c:noMultiLvlLbl val="0"/>
      </c:catAx>
      <c:valAx>
        <c:axId val="9014509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5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0.36956521739130432</c:v>
              </c:pt>
              <c:pt idx="1">
                <c:v>0.72222222222222221</c:v>
              </c:pt>
              <c:pt idx="2">
                <c:v>0.83333333333333337</c:v>
              </c:pt>
            </c:numLit>
          </c:val>
          <c:extLst>
            <c:ext xmlns:c16="http://schemas.microsoft.com/office/drawing/2014/chart" uri="{C3380CC4-5D6E-409C-BE32-E72D297353CC}">
              <c16:uniqueId val="{00000000-BAD0-4A77-9614-D48EAFA6CF92}"/>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D0-4A77-9614-D48EAFA6CF92}"/>
                </c:ext>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D0-4A77-9614-D48EAFA6CF92}"/>
                </c:ext>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D0-4A77-9614-D48EAFA6CF92}"/>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0.1111111111111111</c:v>
              </c:pt>
              <c:pt idx="2">
                <c:v>8.3333333333333329E-2</c:v>
              </c:pt>
            </c:numLit>
          </c:val>
          <c:extLst>
            <c:ext xmlns:c16="http://schemas.microsoft.com/office/drawing/2014/chart" uri="{C3380CC4-5D6E-409C-BE32-E72D297353CC}">
              <c16:uniqueId val="{00000004-BAD0-4A77-9614-D48EAFA6CF92}"/>
            </c:ext>
          </c:extLst>
        </c:ser>
        <c:dLbls>
          <c:showLegendKey val="0"/>
          <c:showVal val="0"/>
          <c:showCatName val="0"/>
          <c:showSerName val="0"/>
          <c:showPercent val="0"/>
          <c:showBubbleSize val="0"/>
        </c:dLbls>
        <c:gapWidth val="150"/>
        <c:overlap val="-35"/>
        <c:axId val="450823472"/>
        <c:axId val="451330432"/>
      </c:barChart>
      <c:catAx>
        <c:axId val="450823472"/>
        <c:scaling>
          <c:orientation val="minMax"/>
        </c:scaling>
        <c:delete val="0"/>
        <c:axPos val="b"/>
        <c:numFmt formatCode="General" sourceLinked="0"/>
        <c:majorTickMark val="out"/>
        <c:minorTickMark val="none"/>
        <c:tickLblPos val="nextTo"/>
        <c:txPr>
          <a:bodyPr/>
          <a:lstStyle/>
          <a:p>
            <a:pPr>
              <a:defRPr b="1"/>
            </a:pPr>
            <a:endParaRPr lang="es-CO"/>
          </a:p>
        </c:txPr>
        <c:crossAx val="451330432"/>
        <c:crosses val="autoZero"/>
        <c:auto val="1"/>
        <c:lblAlgn val="ctr"/>
        <c:lblOffset val="100"/>
        <c:noMultiLvlLbl val="0"/>
      </c:catAx>
      <c:valAx>
        <c:axId val="451330432"/>
        <c:scaling>
          <c:orientation val="minMax"/>
        </c:scaling>
        <c:delete val="1"/>
        <c:axPos val="l"/>
        <c:numFmt formatCode="0.00%" sourceLinked="1"/>
        <c:majorTickMark val="out"/>
        <c:minorTickMark val="none"/>
        <c:tickLblPos val="none"/>
        <c:crossAx val="450823472"/>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C381-47A1-8CA0-3C85C9E99AF8}"/>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C381-47A1-8CA0-3C85C9E99AF8}"/>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C381-47A1-8CA0-3C85C9E99A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2020'!$C$257:$C$259</c:f>
              <c:strCache>
                <c:ptCount val="3"/>
                <c:pt idx="0">
                  <c:v>Si</c:v>
                </c:pt>
                <c:pt idx="1">
                  <c:v>No</c:v>
                </c:pt>
                <c:pt idx="2">
                  <c:v>Ya tengo un emprendimiento</c:v>
                </c:pt>
              </c:strCache>
            </c:strRef>
          </c:cat>
          <c:val>
            <c:numRef>
              <c:f>'Egresados 2020'!$H$257:$H$259</c:f>
              <c:numCache>
                <c:formatCode>0.00%</c:formatCode>
                <c:ptCount val="3"/>
                <c:pt idx="0">
                  <c:v>0.8529411764705882</c:v>
                </c:pt>
                <c:pt idx="1">
                  <c:v>0.10784313725490197</c:v>
                </c:pt>
                <c:pt idx="2">
                  <c:v>3.9215686274509803E-2</c:v>
                </c:pt>
              </c:numCache>
            </c:numRef>
          </c:val>
          <c:extLst>
            <c:ext xmlns:c16="http://schemas.microsoft.com/office/drawing/2014/chart" uri="{C3380CC4-5D6E-409C-BE32-E72D297353CC}">
              <c16:uniqueId val="{00000000-BE63-4BE0-9A90-40577D4DDDCD}"/>
            </c:ext>
          </c:extLst>
        </c:ser>
        <c:dLbls>
          <c:showLegendKey val="0"/>
          <c:showVal val="0"/>
          <c:showCatName val="1"/>
          <c:showSerName val="0"/>
          <c:showPercent val="1"/>
          <c:showBubbleSize val="0"/>
          <c:showLeaderLines val="1"/>
        </c:dLbls>
        <c:firstSliceAng val="0"/>
        <c:holeSize val="70"/>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2020'!$C$277:$C$281</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159C-4570-B20A-B8140B06D99D}"/>
            </c:ext>
          </c:extLst>
        </c:ser>
        <c: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2020'!$H$277:$H$281</c:f>
              <c:numCache>
                <c:formatCode>0.00%</c:formatCode>
                <c:ptCount val="5"/>
                <c:pt idx="0">
                  <c:v>9.8039215686274508E-3</c:v>
                </c:pt>
                <c:pt idx="1">
                  <c:v>9.8039215686274508E-3</c:v>
                </c:pt>
                <c:pt idx="2">
                  <c:v>2.9411764705882353E-2</c:v>
                </c:pt>
                <c:pt idx="3">
                  <c:v>0.49019607843137253</c:v>
                </c:pt>
                <c:pt idx="4">
                  <c:v>0.46078431372549017</c:v>
                </c:pt>
              </c:numCache>
            </c:numRef>
          </c:val>
          <c:extLst>
            <c:ext xmlns:c16="http://schemas.microsoft.com/office/drawing/2014/chart" uri="{C3380CC4-5D6E-409C-BE32-E72D297353CC}">
              <c16:uniqueId val="{00000001-159C-4570-B20A-B8140B06D99D}"/>
            </c:ext>
          </c:extLst>
        </c:ser>
        <c:dLbls>
          <c:dLblPos val="outEnd"/>
          <c:showLegendKey val="0"/>
          <c:showVal val="1"/>
          <c:showCatName val="0"/>
          <c:showSerName val="0"/>
          <c:showPercent val="0"/>
          <c:showBubbleSize val="0"/>
        </c:dLbls>
        <c:gapWidth val="444"/>
        <c:overlap val="-90"/>
        <c:axId val="755595448"/>
        <c:axId val="755591840"/>
      </c:barChart>
      <c:catAx>
        <c:axId val="755595448"/>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55591840"/>
        <c:crosses val="autoZero"/>
        <c:auto val="1"/>
        <c:lblAlgn val="ctr"/>
        <c:lblOffset val="100"/>
        <c:noMultiLvlLbl val="0"/>
      </c:catAx>
      <c:valAx>
        <c:axId val="755591840"/>
        <c:scaling>
          <c:orientation val="minMax"/>
        </c:scaling>
        <c:delete val="1"/>
        <c:axPos val="l"/>
        <c:numFmt formatCode="General" sourceLinked="1"/>
        <c:majorTickMark val="none"/>
        <c:minorTickMark val="none"/>
        <c:tickLblPos val="nextTo"/>
        <c:crossAx val="755595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2020'!$C$288:$C$290</c:f>
              <c:strCache>
                <c:ptCount val="3"/>
                <c:pt idx="0">
                  <c:v>Excelente</c:v>
                </c:pt>
                <c:pt idx="1">
                  <c:v>Buena</c:v>
                </c:pt>
                <c:pt idx="2">
                  <c:v>Regular</c:v>
                </c:pt>
              </c:strCache>
            </c:strRef>
          </c:cat>
          <c:val>
            <c:numRef>
              <c:f>'Egresados 2020'!$E$288:$E$290</c:f>
              <c:numCache>
                <c:formatCode>0.00%</c:formatCode>
                <c:ptCount val="3"/>
                <c:pt idx="0">
                  <c:v>0.70967741935483875</c:v>
                </c:pt>
                <c:pt idx="1">
                  <c:v>0.26881720430107525</c:v>
                </c:pt>
                <c:pt idx="2">
                  <c:v>2.1505376344086023E-2</c:v>
                </c:pt>
              </c:numCache>
            </c:numRef>
          </c:val>
          <c:extLst>
            <c:ext xmlns:c16="http://schemas.microsoft.com/office/drawing/2014/chart" uri="{C3380CC4-5D6E-409C-BE32-E72D297353CC}">
              <c16:uniqueId val="{00000000-6ED0-46B7-AFD7-CC7ADCFBAC90}"/>
            </c:ext>
          </c:extLst>
        </c:ser>
        <c:dLbls>
          <c:showLegendKey val="0"/>
          <c:showVal val="1"/>
          <c:showCatName val="0"/>
          <c:showSerName val="0"/>
          <c:showPercent val="0"/>
          <c:showBubbleSize val="0"/>
        </c:dLbls>
        <c:gapWidth val="150"/>
        <c:shape val="box"/>
        <c:axId val="901501152"/>
        <c:axId val="901509352"/>
        <c:axId val="780180328"/>
      </c:bar3DChart>
      <c:catAx>
        <c:axId val="9015011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509352"/>
        <c:crosses val="autoZero"/>
        <c:auto val="1"/>
        <c:lblAlgn val="ctr"/>
        <c:lblOffset val="100"/>
        <c:noMultiLvlLbl val="0"/>
      </c:catAx>
      <c:valAx>
        <c:axId val="9015093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501152"/>
        <c:crosses val="autoZero"/>
        <c:crossBetween val="between"/>
      </c:valAx>
      <c:serAx>
        <c:axId val="78018032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509352"/>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2020'!$C$109</c:f>
              <c:strCache>
                <c:ptCount val="1"/>
                <c:pt idx="0">
                  <c:v>Habla</c:v>
                </c:pt>
              </c:strCache>
            </c:strRef>
          </c:tx>
          <c:spPr>
            <a:solidFill>
              <a:schemeClr val="accent1"/>
            </a:solidFill>
            <a:ln>
              <a:noFill/>
            </a:ln>
            <a:effectLst/>
          </c:spPr>
          <c:invertIfNegative val="0"/>
          <c:dLbls>
            <c:dLbl>
              <c:idx val="4"/>
              <c:layout>
                <c:manualLayout>
                  <c:x val="-5.5716783255133438E-3"/>
                  <c:y val="4.6029919447640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2020'!$D$109:$H$109</c:f>
              <c:numCache>
                <c:formatCode>0.00%</c:formatCode>
                <c:ptCount val="5"/>
                <c:pt idx="0">
                  <c:v>0.3</c:v>
                </c:pt>
                <c:pt idx="1">
                  <c:v>0.22857142857142856</c:v>
                </c:pt>
                <c:pt idx="2">
                  <c:v>0.30049261083743845</c:v>
                </c:pt>
                <c:pt idx="3">
                  <c:v>0.16981132075471697</c:v>
                </c:pt>
                <c:pt idx="4">
                  <c:v>0.21052631578947367</c:v>
                </c:pt>
              </c:numCache>
            </c:numRef>
          </c:val>
          <c:extLst>
            <c:ext xmlns:c16="http://schemas.microsoft.com/office/drawing/2014/chart" uri="{C3380CC4-5D6E-409C-BE32-E72D297353CC}">
              <c16:uniqueId val="{00000000-8F50-4656-804A-8E89319D9CCC}"/>
            </c:ext>
          </c:extLst>
        </c:ser>
        <c:ser>
          <c:idx val="1"/>
          <c:order val="1"/>
          <c:tx>
            <c:strRef>
              <c:f>'Egresados 2020'!$C$110</c:f>
              <c:strCache>
                <c:ptCount val="1"/>
                <c:pt idx="0">
                  <c:v>Escucha</c:v>
                </c:pt>
              </c:strCache>
            </c:strRef>
          </c:tx>
          <c:spPr>
            <a:solidFill>
              <a:schemeClr val="accent2"/>
            </a:solidFill>
            <a:ln>
              <a:noFill/>
            </a:ln>
            <a:effectLst/>
          </c:spPr>
          <c:invertIfNegative val="0"/>
          <c:dLbls>
            <c:dLbl>
              <c:idx val="0"/>
              <c:layout>
                <c:manualLayout>
                  <c:x val="1.1143356651026483E-2"/>
                  <c:y val="-5.0632911392405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2020'!$D$110:$H$110</c:f>
              <c:numCache>
                <c:formatCode>0.00%</c:formatCode>
                <c:ptCount val="5"/>
                <c:pt idx="0">
                  <c:v>0.3</c:v>
                </c:pt>
                <c:pt idx="1">
                  <c:v>0.34285714285714286</c:v>
                </c:pt>
                <c:pt idx="2">
                  <c:v>0.2413793103448276</c:v>
                </c:pt>
                <c:pt idx="3">
                  <c:v>0.20754716981132076</c:v>
                </c:pt>
                <c:pt idx="4">
                  <c:v>0.21052631578947367</c:v>
                </c:pt>
              </c:numCache>
            </c:numRef>
          </c:val>
          <c:extLst>
            <c:ext xmlns:c16="http://schemas.microsoft.com/office/drawing/2014/chart" uri="{C3380CC4-5D6E-409C-BE32-E72D297353CC}">
              <c16:uniqueId val="{00000001-8F50-4656-804A-8E89319D9CCC}"/>
            </c:ext>
          </c:extLst>
        </c:ser>
        <c:ser>
          <c:idx val="2"/>
          <c:order val="2"/>
          <c:tx>
            <c:strRef>
              <c:f>'Egresados 2020'!$C$111</c:f>
              <c:strCache>
                <c:ptCount val="1"/>
                <c:pt idx="0">
                  <c:v>Lectura</c:v>
                </c:pt>
              </c:strCache>
            </c:strRef>
          </c:tx>
          <c:spPr>
            <a:solidFill>
              <a:schemeClr val="accent3"/>
            </a:solidFill>
            <a:ln>
              <a:noFill/>
            </a:ln>
            <a:effectLst/>
          </c:spPr>
          <c:invertIfNegative val="0"/>
          <c:dLbls>
            <c:dLbl>
              <c:idx val="4"/>
              <c:layout>
                <c:manualLayout>
                  <c:x val="-2.7858391627567231E-3"/>
                  <c:y val="-3.2220943613348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2020'!$D$111:$H$111</c:f>
              <c:numCache>
                <c:formatCode>0.00%</c:formatCode>
                <c:ptCount val="5"/>
                <c:pt idx="0">
                  <c:v>0.1</c:v>
                </c:pt>
                <c:pt idx="1">
                  <c:v>0.2</c:v>
                </c:pt>
                <c:pt idx="2">
                  <c:v>0.19704433497536947</c:v>
                </c:pt>
                <c:pt idx="3">
                  <c:v>0.37735849056603776</c:v>
                </c:pt>
                <c:pt idx="4">
                  <c:v>0.36842105263157893</c:v>
                </c:pt>
              </c:numCache>
            </c:numRef>
          </c:val>
          <c:extLst>
            <c:ext xmlns:c16="http://schemas.microsoft.com/office/drawing/2014/chart" uri="{C3380CC4-5D6E-409C-BE32-E72D297353CC}">
              <c16:uniqueId val="{00000002-8F50-4656-804A-8E89319D9CCC}"/>
            </c:ext>
          </c:extLst>
        </c:ser>
        <c:ser>
          <c:idx val="3"/>
          <c:order val="3"/>
          <c:tx>
            <c:strRef>
              <c:f>'Egresados 2020'!$C$112</c:f>
              <c:strCache>
                <c:ptCount val="1"/>
                <c:pt idx="0">
                  <c:v>Escritura</c:v>
                </c:pt>
              </c:strCache>
            </c:strRef>
          </c:tx>
          <c:spPr>
            <a:solidFill>
              <a:schemeClr val="accent4"/>
            </a:solidFill>
            <a:ln>
              <a:noFill/>
            </a:ln>
            <a:effectLst/>
          </c:spPr>
          <c:invertIfNegative val="0"/>
          <c:dLbls>
            <c:dLbl>
              <c:idx val="0"/>
              <c:layout>
                <c:manualLayout>
                  <c:x val="8.3575174882698621E-3"/>
                  <c:y val="-1.38089758342922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59-4034-94CA-E8939571251F}"/>
                </c:ext>
              </c:extLst>
            </c:dLbl>
            <c:dLbl>
              <c:idx val="4"/>
              <c:layout>
                <c:manualLayout>
                  <c:x val="2.7858391627566002E-2"/>
                  <c:y val="1.38089758342922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2020'!$D$112:$H$112</c:f>
              <c:numCache>
                <c:formatCode>0.00%</c:formatCode>
                <c:ptCount val="5"/>
                <c:pt idx="0">
                  <c:v>0.3</c:v>
                </c:pt>
                <c:pt idx="1">
                  <c:v>0.22857142857142856</c:v>
                </c:pt>
                <c:pt idx="2">
                  <c:v>0.26108374384236455</c:v>
                </c:pt>
                <c:pt idx="3">
                  <c:v>0.24528301886792453</c:v>
                </c:pt>
                <c:pt idx="4">
                  <c:v>0.21052631578947367</c:v>
                </c:pt>
              </c:numCache>
            </c:numRef>
          </c:val>
          <c:extLst>
            <c:ext xmlns:c16="http://schemas.microsoft.com/office/drawing/2014/chart" uri="{C3380CC4-5D6E-409C-BE32-E72D297353CC}">
              <c16:uniqueId val="{00000003-8F50-4656-804A-8E89319D9CCC}"/>
            </c:ext>
          </c:extLst>
        </c:ser>
        <c:dLbls>
          <c:showLegendKey val="0"/>
          <c:showVal val="0"/>
          <c:showCatName val="0"/>
          <c:showSerName val="0"/>
          <c:showPercent val="0"/>
          <c:showBubbleSize val="0"/>
        </c:dLbls>
        <c:gapWidth val="219"/>
        <c:overlap val="-27"/>
        <c:axId val="901422104"/>
        <c:axId val="901417512"/>
      </c:barChart>
      <c:catAx>
        <c:axId val="9014221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17512"/>
        <c:crosses val="autoZero"/>
        <c:auto val="1"/>
        <c:lblAlgn val="ctr"/>
        <c:lblOffset val="100"/>
        <c:noMultiLvlLbl val="0"/>
      </c:catAx>
      <c:valAx>
        <c:axId val="9014175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22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0.13043478260869565</c:v>
              </c:pt>
              <c:pt idx="1">
                <c:v>0.16666666666666666</c:v>
              </c:pt>
              <c:pt idx="2">
                <c:v>8.3333333333333329E-2</c:v>
              </c:pt>
            </c:numLit>
          </c:val>
          <c:extLst>
            <c:ext xmlns:c16="http://schemas.microsoft.com/office/drawing/2014/chart" uri="{C3380CC4-5D6E-409C-BE32-E72D297353CC}">
              <c16:uniqueId val="{00000000-0A0A-4788-B2FF-73499DC1D347}"/>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0.19565217391304349</c:v>
              </c:pt>
              <c:pt idx="1">
                <c:v>0.375</c:v>
              </c:pt>
              <c:pt idx="2">
                <c:v>0.58333333333333337</c:v>
              </c:pt>
            </c:numLit>
          </c:val>
          <c:extLst>
            <c:ext xmlns:c16="http://schemas.microsoft.com/office/drawing/2014/chart" uri="{C3380CC4-5D6E-409C-BE32-E72D297353CC}">
              <c16:uniqueId val="{00000001-0A0A-4788-B2FF-73499DC1D347}"/>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6.5217391304347824E-2</c:v>
              </c:pt>
              <c:pt idx="1">
                <c:v>8.3333333333333329E-2</c:v>
              </c:pt>
              <c:pt idx="2">
                <c:v>0</c:v>
              </c:pt>
            </c:numLit>
          </c:val>
          <c:extLst>
            <c:ext xmlns:c16="http://schemas.microsoft.com/office/drawing/2014/chart" uri="{C3380CC4-5D6E-409C-BE32-E72D297353CC}">
              <c16:uniqueId val="{00000002-0A0A-4788-B2FF-73499DC1D347}"/>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0A-4788-B2FF-73499DC1D347}"/>
                </c:ext>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0A-4788-B2FF-73499DC1D347}"/>
                </c:ext>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0A-4788-B2FF-73499DC1D347}"/>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8.3333333333333329E-2</c:v>
              </c:pt>
            </c:numLit>
          </c:val>
          <c:extLst>
            <c:ext xmlns:c16="http://schemas.microsoft.com/office/drawing/2014/chart" uri="{C3380CC4-5D6E-409C-BE32-E72D297353CC}">
              <c16:uniqueId val="{00000006-0A0A-4788-B2FF-73499DC1D347}"/>
            </c:ext>
          </c:extLst>
        </c:ser>
        <c:dLbls>
          <c:showLegendKey val="0"/>
          <c:showVal val="0"/>
          <c:showCatName val="0"/>
          <c:showSerName val="0"/>
          <c:showPercent val="0"/>
          <c:showBubbleSize val="0"/>
        </c:dLbls>
        <c:gapWidth val="150"/>
        <c:overlap val="100"/>
        <c:axId val="451331216"/>
        <c:axId val="451331608"/>
      </c:barChart>
      <c:catAx>
        <c:axId val="451331216"/>
        <c:scaling>
          <c:orientation val="minMax"/>
        </c:scaling>
        <c:delete val="0"/>
        <c:axPos val="l"/>
        <c:numFmt formatCode="General" sourceLinked="0"/>
        <c:majorTickMark val="out"/>
        <c:minorTickMark val="none"/>
        <c:tickLblPos val="nextTo"/>
        <c:txPr>
          <a:bodyPr/>
          <a:lstStyle/>
          <a:p>
            <a:pPr>
              <a:defRPr sz="1400" b="1"/>
            </a:pPr>
            <a:endParaRPr lang="es-CO"/>
          </a:p>
        </c:txPr>
        <c:crossAx val="451331608"/>
        <c:crosses val="autoZero"/>
        <c:auto val="1"/>
        <c:lblAlgn val="ctr"/>
        <c:lblOffset val="100"/>
        <c:noMultiLvlLbl val="0"/>
      </c:catAx>
      <c:valAx>
        <c:axId val="451331608"/>
        <c:scaling>
          <c:orientation val="minMax"/>
        </c:scaling>
        <c:delete val="1"/>
        <c:axPos val="b"/>
        <c:numFmt formatCode="0%" sourceLinked="1"/>
        <c:majorTickMark val="out"/>
        <c:minorTickMark val="none"/>
        <c:tickLblPos val="none"/>
        <c:crossAx val="45133121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0.41304347826086957</c:v>
              </c:pt>
              <c:pt idx="1">
                <c:v>0.66666666666666663</c:v>
              </c:pt>
              <c:pt idx="2">
                <c:v>0.83333333333333337</c:v>
              </c:pt>
            </c:numLit>
          </c:val>
          <c:extLst>
            <c:ext xmlns:c16="http://schemas.microsoft.com/office/drawing/2014/chart" uri="{C3380CC4-5D6E-409C-BE32-E72D297353CC}">
              <c16:uniqueId val="{00000000-F992-4442-973E-E34106EFE6E8}"/>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8.3333333333333329E-2</c:v>
              </c:pt>
            </c:numLit>
          </c:val>
          <c:extLst>
            <c:ext xmlns:c16="http://schemas.microsoft.com/office/drawing/2014/chart" uri="{C3380CC4-5D6E-409C-BE32-E72D297353CC}">
              <c16:uniqueId val="{00000001-F992-4442-973E-E34106EFE6E8}"/>
            </c:ext>
          </c:extLst>
        </c:ser>
        <c:dLbls>
          <c:dLblPos val="ctr"/>
          <c:showLegendKey val="0"/>
          <c:showVal val="1"/>
          <c:showCatName val="0"/>
          <c:showSerName val="0"/>
          <c:showPercent val="0"/>
          <c:showBubbleSize val="0"/>
        </c:dLbls>
        <c:gapWidth val="150"/>
        <c:overlap val="100"/>
        <c:axId val="450821904"/>
        <c:axId val="450820728"/>
      </c:barChart>
      <c:catAx>
        <c:axId val="450821904"/>
        <c:scaling>
          <c:orientation val="minMax"/>
        </c:scaling>
        <c:delete val="0"/>
        <c:axPos val="b"/>
        <c:numFmt formatCode="General" sourceLinked="0"/>
        <c:majorTickMark val="out"/>
        <c:minorTickMark val="none"/>
        <c:tickLblPos val="nextTo"/>
        <c:txPr>
          <a:bodyPr/>
          <a:lstStyle/>
          <a:p>
            <a:pPr>
              <a:defRPr sz="1600" b="1"/>
            </a:pPr>
            <a:endParaRPr lang="es-CO"/>
          </a:p>
        </c:txPr>
        <c:crossAx val="450820728"/>
        <c:crosses val="autoZero"/>
        <c:auto val="1"/>
        <c:lblAlgn val="ctr"/>
        <c:lblOffset val="100"/>
        <c:noMultiLvlLbl val="0"/>
      </c:catAx>
      <c:valAx>
        <c:axId val="450820728"/>
        <c:scaling>
          <c:orientation val="minMax"/>
        </c:scaling>
        <c:delete val="1"/>
        <c:axPos val="l"/>
        <c:numFmt formatCode="0%" sourceLinked="1"/>
        <c:majorTickMark val="out"/>
        <c:minorTickMark val="none"/>
        <c:tickLblPos val="none"/>
        <c:crossAx val="450821904"/>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62.xml"/><Relationship Id="rId13" Type="http://schemas.openxmlformats.org/officeDocument/2006/relationships/chart" Target="../charts/chart67.xml"/><Relationship Id="rId18" Type="http://schemas.openxmlformats.org/officeDocument/2006/relationships/chart" Target="../charts/chart72.xml"/><Relationship Id="rId3" Type="http://schemas.openxmlformats.org/officeDocument/2006/relationships/chart" Target="../charts/chart58.xml"/><Relationship Id="rId21" Type="http://schemas.openxmlformats.org/officeDocument/2006/relationships/image" Target="../media/image6.png"/><Relationship Id="rId7" Type="http://schemas.openxmlformats.org/officeDocument/2006/relationships/chart" Target="../charts/chart61.xml"/><Relationship Id="rId12" Type="http://schemas.openxmlformats.org/officeDocument/2006/relationships/chart" Target="../charts/chart66.xml"/><Relationship Id="rId17" Type="http://schemas.openxmlformats.org/officeDocument/2006/relationships/chart" Target="../charts/chart71.xml"/><Relationship Id="rId2" Type="http://schemas.openxmlformats.org/officeDocument/2006/relationships/chart" Target="../charts/chart57.xml"/><Relationship Id="rId16" Type="http://schemas.openxmlformats.org/officeDocument/2006/relationships/chart" Target="../charts/chart70.xml"/><Relationship Id="rId20" Type="http://schemas.openxmlformats.org/officeDocument/2006/relationships/image" Target="../media/image5.png"/><Relationship Id="rId1" Type="http://schemas.openxmlformats.org/officeDocument/2006/relationships/chart" Target="../charts/chart56.xml"/><Relationship Id="rId6" Type="http://schemas.openxmlformats.org/officeDocument/2006/relationships/chart" Target="../charts/chart60.xml"/><Relationship Id="rId11" Type="http://schemas.openxmlformats.org/officeDocument/2006/relationships/chart" Target="../charts/chart65.xml"/><Relationship Id="rId5" Type="http://schemas.openxmlformats.org/officeDocument/2006/relationships/image" Target="../media/image1.jpeg"/><Relationship Id="rId15" Type="http://schemas.openxmlformats.org/officeDocument/2006/relationships/chart" Target="../charts/chart69.xml"/><Relationship Id="rId10" Type="http://schemas.openxmlformats.org/officeDocument/2006/relationships/chart" Target="../charts/chart64.xml"/><Relationship Id="rId19" Type="http://schemas.openxmlformats.org/officeDocument/2006/relationships/chart" Target="../charts/chart73.xml"/><Relationship Id="rId4" Type="http://schemas.openxmlformats.org/officeDocument/2006/relationships/chart" Target="../charts/chart59.xml"/><Relationship Id="rId9" Type="http://schemas.openxmlformats.org/officeDocument/2006/relationships/chart" Target="../charts/chart63.xml"/><Relationship Id="rId14" Type="http://schemas.openxmlformats.org/officeDocument/2006/relationships/chart" Target="../charts/chart68.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Eléctrica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a16="http://schemas.microsoft.com/office/drawing/2014/main" id="{95DA3E2C-ED46-4F1E-9324-D05DDB831F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a16="http://schemas.microsoft.com/office/drawing/2014/main" id="{84E42BAC-BC00-4249-8A5A-137D73A33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a16="http://schemas.microsoft.com/office/drawing/2014/main" id="{6F95D32C-C3DF-4A4E-B996-F58E7FD0B3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a16="http://schemas.microsoft.com/office/drawing/2014/main" id="{E592E301-601A-436B-92EB-DD286D9F9A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a16="http://schemas.microsoft.com/office/drawing/2014/main" id="{D45A862C-6D36-4917-83B6-07070B65C9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a16="http://schemas.microsoft.com/office/drawing/2014/main" id="{E6E7B633-F4F9-45F7-9D10-ABB4AB2AE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a16="http://schemas.microsoft.com/office/drawing/2014/main" id="{380C71BB-0C9F-42C3-9373-800021E1B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a16="http://schemas.microsoft.com/office/drawing/2014/main" id="{EADA141A-DFBD-473D-B96A-25FF9F9C6A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a16="http://schemas.microsoft.com/office/drawing/2014/main" id="{11C8776A-BC06-4E0C-A057-426B7DFDFC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a16="http://schemas.microsoft.com/office/drawing/2014/main" id="{1F8F86CE-5365-47A3-A09F-758CE1D751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a16="http://schemas.microsoft.com/office/drawing/2014/main" id="{F9CE5CAA-4F09-46A3-9CCB-DE189C6FD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a16="http://schemas.microsoft.com/office/drawing/2014/main" id="{2D85189B-8CBC-4B49-A45D-EB94E73824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id="{DAE85C93-181F-4724-89D3-F21B65040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a16="http://schemas.microsoft.com/office/drawing/2014/main" id="{EFF92699-3066-48C2-B35A-438911BB75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a16="http://schemas.microsoft.com/office/drawing/2014/main" id="{E8FF2702-CC56-499D-99C3-E6D2A3B2A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a16="http://schemas.microsoft.com/office/drawing/2014/main" id="{8849DEF4-7E01-452F-9206-D2FD21C20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a16="http://schemas.microsoft.com/office/drawing/2014/main" id="{771BB573-8030-4E2E-B317-30B206243E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a16="http://schemas.microsoft.com/office/drawing/2014/main" id="{55F5AE74-3DB1-4958-B345-964FEEE71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a16="http://schemas.microsoft.com/office/drawing/2014/main" id="{E6394312-0713-409B-8727-3517405AB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a16="http://schemas.microsoft.com/office/drawing/2014/main" id="{1D19114E-EC28-459A-801D-91999841E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a16="http://schemas.microsoft.com/office/drawing/2014/main" id="{668132F9-8BBE-4060-99B1-4CEE3453F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a16="http://schemas.microsoft.com/office/drawing/2014/main" id="{51AB5251-4112-4581-8A97-36EAECF36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a16="http://schemas.microsoft.com/office/drawing/2014/main" id="{448F3412-427F-4501-ABFC-DEF5600FD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a16="http://schemas.microsoft.com/office/drawing/2014/main" id="{23EC381A-21FC-4EAE-AC3A-0B9D36F84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a16="http://schemas.microsoft.com/office/drawing/2014/main" id="{061B28D9-36F3-4A53-B528-9A7CC6644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a16="http://schemas.microsoft.com/office/drawing/2014/main" id="{CE888D80-36B4-4148-A7C3-797F4F04CC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a16="http://schemas.microsoft.com/office/drawing/2014/main" id="{78BB74FF-9A70-401B-A272-7AEE13EEF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a16="http://schemas.microsoft.com/office/drawing/2014/main" id="{1EE2C901-1A77-486A-95E2-062F644E1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a16="http://schemas.microsoft.com/office/drawing/2014/main" id="{7445A851-902F-4E58-BF83-4D7359315D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a16="http://schemas.microsoft.com/office/drawing/2014/main" id="{43E91FA1-E585-4EFB-953D-FE943F292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a16="http://schemas.microsoft.com/office/drawing/2014/main" id="{1C134BD0-7DEE-49AF-8BD2-810A816AD0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a16="http://schemas.microsoft.com/office/drawing/2014/main" id="{C2426F18-7601-456D-92F5-EA09E68F6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a16="http://schemas.microsoft.com/office/drawing/2014/main" id="{4164BC69-6DB0-4D63-AB9B-2FB449A6A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a16="http://schemas.microsoft.com/office/drawing/2014/main" id="{5B5D6AF8-AF45-40CF-9EFF-42848CE08F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a16="http://schemas.microsoft.com/office/drawing/2014/main" id="{1FC5D936-4979-4DD7-ACA3-8BECA9DD2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a16="http://schemas.microsoft.com/office/drawing/2014/main" id="{14F5A83B-3FC0-4C8B-9E5F-036A58850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a16="http://schemas.microsoft.com/office/drawing/2014/main" id="{7ABB146D-178A-47C3-85CE-4D642BEB14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a16="http://schemas.microsoft.com/office/drawing/2014/main" id="{376E8DC1-9944-4FB7-B31A-F308A113BE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a16="http://schemas.microsoft.com/office/drawing/2014/main" id="{C030F047-F85D-43F1-88CD-50FE54B676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a16="http://schemas.microsoft.com/office/drawing/2014/main" id="{E97125CC-1B11-40BB-91A3-83A2EB8B68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a16="http://schemas.microsoft.com/office/drawing/2014/main" id="{3819CBB4-E1F4-483E-87A1-FE96B4B261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a16="http://schemas.microsoft.com/office/drawing/2014/main" id="{8D502433-A944-4836-8E64-597077EF0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a16="http://schemas.microsoft.com/office/drawing/2014/main" id="{3A2A7E70-20EF-4130-986E-E3EA08C590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a16="http://schemas.microsoft.com/office/drawing/2014/main" id="{8D1D71A6-3336-4150-AAF9-38F43C285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a16="http://schemas.microsoft.com/office/drawing/2014/main" id="{879E2C77-2920-47BE-A391-F0FFEDB5D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a16="http://schemas.microsoft.com/office/drawing/2014/main" id="{18D36A0A-44A8-4E6D-BC24-6DAF8480ED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a16="http://schemas.microsoft.com/office/drawing/2014/main" id="{1CABC5D7-B2CC-4D62-B21A-77991D79B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a16="http://schemas.microsoft.com/office/drawing/2014/main" id="{00F4B60E-C2E0-4D71-91E9-3B5649543B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a16="http://schemas.microsoft.com/office/drawing/2014/main" id="{65FDEB94-3516-4221-B13F-CAC70EB5A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a16="http://schemas.microsoft.com/office/drawing/2014/main" id="{0492B1B0-D39E-4852-B33A-577A230A1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a16="http://schemas.microsoft.com/office/drawing/2014/main" id="{5D87FBFF-9C26-497D-9F83-30FC55650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a16="http://schemas.microsoft.com/office/drawing/2014/main" id="{32F74A0F-0787-4688-BEAB-9D71EAB413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a16="http://schemas.microsoft.com/office/drawing/2014/main" id="{287B14BF-DDBC-442A-85B6-02B2D3B410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a16="http://schemas.microsoft.com/office/drawing/2014/main" id="{BA5AAF36-F14B-4D14-8ABA-B306F779A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a16="http://schemas.microsoft.com/office/drawing/2014/main" id="{2232822B-A5D2-48C5-9C8E-2CA45949B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id="{675E96C5-F86C-461C-9D35-16659275C033}"/>
            </a:ext>
          </a:extLst>
        </xdr:cNvPr>
        <xdr:cNvSpPr txBox="1"/>
      </xdr:nvSpPr>
      <xdr:spPr>
        <a:xfrm>
          <a:off x="535267" y="0"/>
          <a:ext cx="12693597" cy="236764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Eléctrica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id="{6F2E7222-C3A6-498A-BD74-6CC70E0AF4EC}"/>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1533525</xdr:colOff>
      <xdr:row>12</xdr:row>
      <xdr:rowOff>123825</xdr:rowOff>
    </xdr:from>
    <xdr:to>
      <xdr:col>13</xdr:col>
      <xdr:colOff>351343</xdr:colOff>
      <xdr:row>30</xdr:row>
      <xdr:rowOff>104349</xdr:rowOff>
    </xdr:to>
    <xdr:pic>
      <xdr:nvPicPr>
        <xdr:cNvPr id="59" name="Imagen 58">
          <a:extLst>
            <a:ext uri="{FF2B5EF4-FFF2-40B4-BE49-F238E27FC236}">
              <a16:creationId xmlns:a16="http://schemas.microsoft.com/office/drawing/2014/main" id="{4DAABEB7-FEEB-4DF1-8E93-CA4EFF0B672B}"/>
            </a:ext>
          </a:extLst>
        </xdr:cNvPr>
        <xdr:cNvPicPr>
          <a:picLocks noChangeAspect="1"/>
        </xdr:cNvPicPr>
      </xdr:nvPicPr>
      <xdr:blipFill>
        <a:blip xmlns:r="http://schemas.openxmlformats.org/officeDocument/2006/relationships" r:embed="rId57"/>
        <a:stretch>
          <a:fillRect/>
        </a:stretch>
      </xdr:blipFill>
      <xdr:spPr>
        <a:xfrm>
          <a:off x="2057400" y="2409825"/>
          <a:ext cx="8657143" cy="3409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557893</xdr:colOff>
      <xdr:row>58</xdr:row>
      <xdr:rowOff>141193</xdr:rowOff>
    </xdr:from>
    <xdr:to>
      <xdr:col>14</xdr:col>
      <xdr:colOff>224918</xdr:colOff>
      <xdr:row>67</xdr:row>
      <xdr:rowOff>1331819</xdr:rowOff>
    </xdr:to>
    <xdr:graphicFrame macro="">
      <xdr:nvGraphicFramePr>
        <xdr:cNvPr id="14" name="28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653142</xdr:colOff>
      <xdr:row>69</xdr:row>
      <xdr:rowOff>180973</xdr:rowOff>
    </xdr:from>
    <xdr:to>
      <xdr:col>16</xdr:col>
      <xdr:colOff>136070</xdr:colOff>
      <xdr:row>80</xdr:row>
      <xdr:rowOff>802821</xdr:rowOff>
    </xdr:to>
    <xdr:graphicFrame macro="">
      <xdr:nvGraphicFramePr>
        <xdr:cNvPr id="15" name="29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819149</xdr:colOff>
      <xdr:row>262</xdr:row>
      <xdr:rowOff>0</xdr:rowOff>
    </xdr:from>
    <xdr:to>
      <xdr:col>14</xdr:col>
      <xdr:colOff>9524</xdr:colOff>
      <xdr:row>262</xdr:row>
      <xdr:rowOff>0</xdr:rowOff>
    </xdr:to>
    <xdr:graphicFrame macro="">
      <xdr:nvGraphicFramePr>
        <xdr:cNvPr id="17" name="33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919843</xdr:colOff>
      <xdr:row>157</xdr:row>
      <xdr:rowOff>0</xdr:rowOff>
    </xdr:from>
    <xdr:to>
      <xdr:col>14</xdr:col>
      <xdr:colOff>1197429</xdr:colOff>
      <xdr:row>157</xdr:row>
      <xdr:rowOff>54429</xdr:rowOff>
    </xdr:to>
    <xdr:graphicFrame macro="">
      <xdr:nvGraphicFramePr>
        <xdr:cNvPr id="25" name="46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id="{00000000-0008-0000-0100-000039000000}"/>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Eléctrica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645584</xdr:colOff>
      <xdr:row>58</xdr:row>
      <xdr:rowOff>226483</xdr:rowOff>
    </xdr:from>
    <xdr:to>
      <xdr:col>15</xdr:col>
      <xdr:colOff>74084</xdr:colOff>
      <xdr:row>67</xdr:row>
      <xdr:rowOff>937683</xdr:rowOff>
    </xdr:to>
    <xdr:graphicFrame macro="">
      <xdr:nvGraphicFramePr>
        <xdr:cNvPr id="60" name="Gráfico 59">
          <a:extLst>
            <a:ext uri="{FF2B5EF4-FFF2-40B4-BE49-F238E27FC236}">
              <a16:creationId xmlns:a16="http://schemas.microsoft.com/office/drawing/2014/main" id="{8B16FCAF-4B9F-4DD0-BFA1-ADE986090E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635001</xdr:colOff>
      <xdr:row>69</xdr:row>
      <xdr:rowOff>215900</xdr:rowOff>
    </xdr:from>
    <xdr:to>
      <xdr:col>15</xdr:col>
      <xdr:colOff>63501</xdr:colOff>
      <xdr:row>80</xdr:row>
      <xdr:rowOff>472017</xdr:rowOff>
    </xdr:to>
    <xdr:graphicFrame macro="">
      <xdr:nvGraphicFramePr>
        <xdr:cNvPr id="62" name="Gráfico 61">
          <a:extLst>
            <a:ext uri="{FF2B5EF4-FFF2-40B4-BE49-F238E27FC236}">
              <a16:creationId xmlns:a16="http://schemas.microsoft.com/office/drawing/2014/main" id="{B80AC480-EF72-430A-A7C0-084C053B09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325437</xdr:colOff>
      <xdr:row>82</xdr:row>
      <xdr:rowOff>178858</xdr:rowOff>
    </xdr:from>
    <xdr:to>
      <xdr:col>13</xdr:col>
      <xdr:colOff>10584</xdr:colOff>
      <xdr:row>90</xdr:row>
      <xdr:rowOff>85724</xdr:rowOff>
    </xdr:to>
    <xdr:graphicFrame macro="">
      <xdr:nvGraphicFramePr>
        <xdr:cNvPr id="63" name="Gráfico 62">
          <a:extLst>
            <a:ext uri="{FF2B5EF4-FFF2-40B4-BE49-F238E27FC236}">
              <a16:creationId xmlns:a16="http://schemas.microsoft.com/office/drawing/2014/main" id="{DC2245D1-365E-407A-9BF5-E104DF53C7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1957916</xdr:colOff>
      <xdr:row>125</xdr:row>
      <xdr:rowOff>67734</xdr:rowOff>
    </xdr:from>
    <xdr:to>
      <xdr:col>9</xdr:col>
      <xdr:colOff>42334</xdr:colOff>
      <xdr:row>139</xdr:row>
      <xdr:rowOff>74083</xdr:rowOff>
    </xdr:to>
    <xdr:graphicFrame macro="">
      <xdr:nvGraphicFramePr>
        <xdr:cNvPr id="71" name="Gráfico 70">
          <a:extLst>
            <a:ext uri="{FF2B5EF4-FFF2-40B4-BE49-F238E27FC236}">
              <a16:creationId xmlns:a16="http://schemas.microsoft.com/office/drawing/2014/main" id="{2C7DE93F-8D4E-484A-B281-CBF358D3BD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645583</xdr:colOff>
      <xdr:row>145</xdr:row>
      <xdr:rowOff>215900</xdr:rowOff>
    </xdr:from>
    <xdr:to>
      <xdr:col>13</xdr:col>
      <xdr:colOff>31750</xdr:colOff>
      <xdr:row>157</xdr:row>
      <xdr:rowOff>165100</xdr:rowOff>
    </xdr:to>
    <xdr:graphicFrame macro="">
      <xdr:nvGraphicFramePr>
        <xdr:cNvPr id="74" name="Gráfico 73">
          <a:extLst>
            <a:ext uri="{FF2B5EF4-FFF2-40B4-BE49-F238E27FC236}">
              <a16:creationId xmlns:a16="http://schemas.microsoft.com/office/drawing/2014/main" id="{95EADE3B-B9A9-4835-BC2F-E5B68FFA1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867836</xdr:colOff>
      <xdr:row>165</xdr:row>
      <xdr:rowOff>289986</xdr:rowOff>
    </xdr:from>
    <xdr:to>
      <xdr:col>14</xdr:col>
      <xdr:colOff>317500</xdr:colOff>
      <xdr:row>174</xdr:row>
      <xdr:rowOff>275167</xdr:rowOff>
    </xdr:to>
    <xdr:graphicFrame macro="">
      <xdr:nvGraphicFramePr>
        <xdr:cNvPr id="75" name="Gráfico 74">
          <a:extLst>
            <a:ext uri="{FF2B5EF4-FFF2-40B4-BE49-F238E27FC236}">
              <a16:creationId xmlns:a16="http://schemas.microsoft.com/office/drawing/2014/main" id="{77A2E486-3114-4582-86E8-C9A7DA20F7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931333</xdr:colOff>
      <xdr:row>178</xdr:row>
      <xdr:rowOff>508000</xdr:rowOff>
    </xdr:from>
    <xdr:to>
      <xdr:col>15</xdr:col>
      <xdr:colOff>84665</xdr:colOff>
      <xdr:row>190</xdr:row>
      <xdr:rowOff>48683</xdr:rowOff>
    </xdr:to>
    <xdr:graphicFrame macro="">
      <xdr:nvGraphicFramePr>
        <xdr:cNvPr id="76" name="Gráfico 75">
          <a:extLst>
            <a:ext uri="{FF2B5EF4-FFF2-40B4-BE49-F238E27FC236}">
              <a16:creationId xmlns:a16="http://schemas.microsoft.com/office/drawing/2014/main" id="{1DDFF6E0-B981-4CED-9A42-7A034DC673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504151</xdr:colOff>
      <xdr:row>197</xdr:row>
      <xdr:rowOff>566688</xdr:rowOff>
    </xdr:from>
    <xdr:to>
      <xdr:col>14</xdr:col>
      <xdr:colOff>853400</xdr:colOff>
      <xdr:row>206</xdr:row>
      <xdr:rowOff>726401</xdr:rowOff>
    </xdr:to>
    <xdr:graphicFrame macro="">
      <xdr:nvGraphicFramePr>
        <xdr:cNvPr id="77" name="Gráfico 76">
          <a:extLst>
            <a:ext uri="{FF2B5EF4-FFF2-40B4-BE49-F238E27FC236}">
              <a16:creationId xmlns:a16="http://schemas.microsoft.com/office/drawing/2014/main" id="{1A686738-5800-42A9-9379-C7C3DA6FFE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349250</xdr:colOff>
      <xdr:row>214</xdr:row>
      <xdr:rowOff>448733</xdr:rowOff>
    </xdr:from>
    <xdr:to>
      <xdr:col>13</xdr:col>
      <xdr:colOff>666750</xdr:colOff>
      <xdr:row>223</xdr:row>
      <xdr:rowOff>514350</xdr:rowOff>
    </xdr:to>
    <xdr:graphicFrame macro="">
      <xdr:nvGraphicFramePr>
        <xdr:cNvPr id="78" name="Gráfico 77">
          <a:extLst>
            <a:ext uri="{FF2B5EF4-FFF2-40B4-BE49-F238E27FC236}">
              <a16:creationId xmlns:a16="http://schemas.microsoft.com/office/drawing/2014/main" id="{02E3BFC8-3A19-41F3-86DB-979484B4D8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656168</xdr:colOff>
      <xdr:row>228</xdr:row>
      <xdr:rowOff>46567</xdr:rowOff>
    </xdr:from>
    <xdr:to>
      <xdr:col>15</xdr:col>
      <xdr:colOff>10584</xdr:colOff>
      <xdr:row>240</xdr:row>
      <xdr:rowOff>31750</xdr:rowOff>
    </xdr:to>
    <xdr:graphicFrame macro="">
      <xdr:nvGraphicFramePr>
        <xdr:cNvPr id="81" name="Gráfico 80">
          <a:extLst>
            <a:ext uri="{FF2B5EF4-FFF2-40B4-BE49-F238E27FC236}">
              <a16:creationId xmlns:a16="http://schemas.microsoft.com/office/drawing/2014/main" id="{37B87175-9DB8-49F1-966A-9A040400BE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730250</xdr:colOff>
      <xdr:row>249</xdr:row>
      <xdr:rowOff>110066</xdr:rowOff>
    </xdr:from>
    <xdr:to>
      <xdr:col>14</xdr:col>
      <xdr:colOff>1058333</xdr:colOff>
      <xdr:row>258</xdr:row>
      <xdr:rowOff>482600</xdr:rowOff>
    </xdr:to>
    <xdr:graphicFrame macro="">
      <xdr:nvGraphicFramePr>
        <xdr:cNvPr id="84" name="Gráfico 83">
          <a:extLst>
            <a:ext uri="{FF2B5EF4-FFF2-40B4-BE49-F238E27FC236}">
              <a16:creationId xmlns:a16="http://schemas.microsoft.com/office/drawing/2014/main" id="{293932C8-F5F1-4CFC-A3BE-C44FEE51A7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486833</xdr:colOff>
      <xdr:row>267</xdr:row>
      <xdr:rowOff>116417</xdr:rowOff>
    </xdr:from>
    <xdr:to>
      <xdr:col>15</xdr:col>
      <xdr:colOff>232832</xdr:colOff>
      <xdr:row>280</xdr:row>
      <xdr:rowOff>243416</xdr:rowOff>
    </xdr:to>
    <xdr:graphicFrame macro="">
      <xdr:nvGraphicFramePr>
        <xdr:cNvPr id="88" name="Gráfico 87">
          <a:extLst>
            <a:ext uri="{FF2B5EF4-FFF2-40B4-BE49-F238E27FC236}">
              <a16:creationId xmlns:a16="http://schemas.microsoft.com/office/drawing/2014/main" id="{906EF4E2-B598-4727-B5B1-16DDE7BE73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709084</xdr:colOff>
      <xdr:row>285</xdr:row>
      <xdr:rowOff>131233</xdr:rowOff>
    </xdr:from>
    <xdr:to>
      <xdr:col>12</xdr:col>
      <xdr:colOff>719666</xdr:colOff>
      <xdr:row>293</xdr:row>
      <xdr:rowOff>232833</xdr:rowOff>
    </xdr:to>
    <xdr:graphicFrame macro="">
      <xdr:nvGraphicFramePr>
        <xdr:cNvPr id="89" name="Gráfico 88">
          <a:extLst>
            <a:ext uri="{FF2B5EF4-FFF2-40B4-BE49-F238E27FC236}">
              <a16:creationId xmlns:a16="http://schemas.microsoft.com/office/drawing/2014/main" id="{9DAE8EB0-113C-4C2F-B8E2-A301D0E051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508000</xdr:colOff>
      <xdr:row>96</xdr:row>
      <xdr:rowOff>110066</xdr:rowOff>
    </xdr:from>
    <xdr:to>
      <xdr:col>14</xdr:col>
      <xdr:colOff>836083</xdr:colOff>
      <xdr:row>113</xdr:row>
      <xdr:rowOff>218016</xdr:rowOff>
    </xdr:to>
    <xdr:graphicFrame macro="">
      <xdr:nvGraphicFramePr>
        <xdr:cNvPr id="90" name="Gráfico 89">
          <a:extLst>
            <a:ext uri="{FF2B5EF4-FFF2-40B4-BE49-F238E27FC236}">
              <a16:creationId xmlns:a16="http://schemas.microsoft.com/office/drawing/2014/main" id="{31402264-10C5-4AFB-88EF-0D5A967563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3</xdr:col>
      <xdr:colOff>158750</xdr:colOff>
      <xdr:row>13</xdr:row>
      <xdr:rowOff>179917</xdr:rowOff>
    </xdr:from>
    <xdr:to>
      <xdr:col>12</xdr:col>
      <xdr:colOff>329138</xdr:colOff>
      <xdr:row>30</xdr:row>
      <xdr:rowOff>137583</xdr:rowOff>
    </xdr:to>
    <xdr:pic>
      <xdr:nvPicPr>
        <xdr:cNvPr id="24" name="Imagen 23">
          <a:extLst>
            <a:ext uri="{FF2B5EF4-FFF2-40B4-BE49-F238E27FC236}">
              <a16:creationId xmlns:a16="http://schemas.microsoft.com/office/drawing/2014/main" id="{938BD9BE-4D3F-44D8-8E45-13BA1105CBA3}"/>
            </a:ext>
          </a:extLst>
        </xdr:cNvPr>
        <xdr:cNvPicPr>
          <a:picLocks noChangeAspect="1"/>
        </xdr:cNvPicPr>
      </xdr:nvPicPr>
      <xdr:blipFill>
        <a:blip xmlns:r="http://schemas.openxmlformats.org/officeDocument/2006/relationships" r:embed="rId20"/>
        <a:stretch>
          <a:fillRect/>
        </a:stretch>
      </xdr:blipFill>
      <xdr:spPr>
        <a:xfrm>
          <a:off x="3069167" y="2656417"/>
          <a:ext cx="7972950" cy="3196166"/>
        </a:xfrm>
        <a:prstGeom prst="rect">
          <a:avLst/>
        </a:prstGeom>
      </xdr:spPr>
    </xdr:pic>
    <xdr:clientData/>
  </xdr:twoCellAnchor>
  <xdr:twoCellAnchor editAs="oneCell">
    <xdr:from>
      <xdr:col>3</xdr:col>
      <xdr:colOff>370416</xdr:colOff>
      <xdr:row>31</xdr:row>
      <xdr:rowOff>179917</xdr:rowOff>
    </xdr:from>
    <xdr:to>
      <xdr:col>12</xdr:col>
      <xdr:colOff>288319</xdr:colOff>
      <xdr:row>48</xdr:row>
      <xdr:rowOff>21165</xdr:rowOff>
    </xdr:to>
    <xdr:pic>
      <xdr:nvPicPr>
        <xdr:cNvPr id="26" name="Imagen 25">
          <a:extLst>
            <a:ext uri="{FF2B5EF4-FFF2-40B4-BE49-F238E27FC236}">
              <a16:creationId xmlns:a16="http://schemas.microsoft.com/office/drawing/2014/main" id="{DD619C0B-DE59-4ED7-B1BD-5B0E26728FBF}"/>
            </a:ext>
          </a:extLst>
        </xdr:cNvPr>
        <xdr:cNvPicPr>
          <a:picLocks noChangeAspect="1"/>
        </xdr:cNvPicPr>
      </xdr:nvPicPr>
      <xdr:blipFill>
        <a:blip xmlns:r="http://schemas.openxmlformats.org/officeDocument/2006/relationships" r:embed="rId21"/>
        <a:stretch>
          <a:fillRect/>
        </a:stretch>
      </xdr:blipFill>
      <xdr:spPr>
        <a:xfrm>
          <a:off x="3280833" y="6085417"/>
          <a:ext cx="7720465" cy="30797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Tecnología Eléctrica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Tecnología Eléctrica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egresados@utp.edu.c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R51"/>
  <sheetViews>
    <sheetView tabSelected="1" workbookViewId="0">
      <selection activeCell="B40" sqref="B40:N49"/>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03" t="s">
        <v>0</v>
      </c>
      <c r="C32" s="103"/>
      <c r="D32" s="103"/>
      <c r="E32" s="103"/>
      <c r="F32" s="103"/>
      <c r="G32" s="103"/>
      <c r="H32" s="103"/>
      <c r="I32" s="103"/>
      <c r="J32" s="103"/>
      <c r="K32" s="103"/>
      <c r="L32" s="103"/>
      <c r="M32" s="103"/>
      <c r="N32" s="103"/>
    </row>
    <row r="33" spans="2:15" ht="68.25" customHeight="1">
      <c r="B33" s="104" t="s">
        <v>1</v>
      </c>
      <c r="C33" s="104"/>
      <c r="D33" s="104"/>
      <c r="E33" s="104"/>
      <c r="F33" s="104"/>
      <c r="G33" s="104"/>
      <c r="H33" s="104"/>
      <c r="I33" s="104"/>
      <c r="J33" s="104"/>
      <c r="K33" s="104"/>
      <c r="L33" s="104"/>
      <c r="M33" s="104"/>
      <c r="N33" s="104"/>
      <c r="O33" s="104"/>
    </row>
    <row r="34" spans="2:15" ht="43.5" customHeight="1">
      <c r="B34" s="104" t="s">
        <v>2</v>
      </c>
      <c r="C34" s="104"/>
      <c r="D34" s="104"/>
      <c r="E34" s="104"/>
      <c r="F34" s="104"/>
      <c r="G34" s="104"/>
      <c r="H34" s="104"/>
      <c r="I34" s="104"/>
      <c r="J34" s="104"/>
      <c r="K34" s="104"/>
      <c r="L34" s="104"/>
      <c r="M34" s="104"/>
      <c r="N34" s="104"/>
      <c r="O34" s="104"/>
    </row>
    <row r="35" spans="2:15" ht="167.25" customHeight="1">
      <c r="B35" s="105" t="s">
        <v>156</v>
      </c>
      <c r="C35" s="105"/>
      <c r="D35" s="105"/>
      <c r="E35" s="105"/>
      <c r="F35" s="105"/>
      <c r="G35" s="105"/>
      <c r="H35" s="105"/>
      <c r="I35" s="105"/>
      <c r="J35" s="105"/>
      <c r="K35" s="105"/>
      <c r="L35" s="105"/>
      <c r="M35" s="105"/>
      <c r="N35" s="105"/>
      <c r="O35" s="105"/>
    </row>
    <row r="36" spans="2:15" ht="89.25" customHeight="1">
      <c r="B36" s="106" t="s">
        <v>3</v>
      </c>
      <c r="C36" s="106"/>
      <c r="D36" s="106"/>
      <c r="E36" s="106"/>
      <c r="F36" s="106"/>
      <c r="G36" s="106"/>
      <c r="H36" s="106"/>
      <c r="I36" s="106"/>
      <c r="J36" s="106"/>
      <c r="K36" s="106"/>
      <c r="L36" s="106"/>
      <c r="M36" s="106"/>
      <c r="N36" s="106"/>
      <c r="O36" s="106"/>
    </row>
    <row r="37" spans="2:15" ht="58.5" customHeight="1">
      <c r="B37" s="106" t="s">
        <v>4</v>
      </c>
      <c r="C37" s="106"/>
      <c r="D37" s="106"/>
      <c r="E37" s="106"/>
      <c r="F37" s="106"/>
      <c r="G37" s="106"/>
      <c r="H37" s="106"/>
      <c r="I37" s="106"/>
      <c r="J37" s="106"/>
      <c r="K37" s="106"/>
      <c r="L37" s="106"/>
      <c r="M37" s="106"/>
      <c r="N37" s="106"/>
      <c r="O37" s="106"/>
    </row>
    <row r="38" spans="2:15" ht="20.25" customHeight="1"/>
    <row r="39" spans="2:15" ht="36.75" customHeight="1">
      <c r="B39" s="4" t="s">
        <v>5</v>
      </c>
      <c r="C39" s="2"/>
      <c r="D39" s="2"/>
      <c r="E39" s="2"/>
      <c r="F39" s="2"/>
      <c r="G39" s="2"/>
      <c r="H39" s="2"/>
      <c r="I39" s="2"/>
      <c r="J39" s="2"/>
      <c r="K39" s="2"/>
      <c r="L39" s="2"/>
      <c r="M39" s="2"/>
      <c r="N39" s="2"/>
    </row>
    <row r="40" spans="2:15" ht="14.45" customHeight="1">
      <c r="B40" s="99" t="s">
        <v>351</v>
      </c>
      <c r="C40" s="100"/>
      <c r="D40" s="100"/>
      <c r="E40" s="100"/>
      <c r="F40" s="100"/>
      <c r="G40" s="100"/>
      <c r="H40" s="100"/>
      <c r="I40" s="100"/>
      <c r="J40" s="100"/>
      <c r="K40" s="100"/>
      <c r="L40" s="100"/>
      <c r="M40" s="100"/>
      <c r="N40" s="100"/>
    </row>
    <row r="41" spans="2:15" ht="14.45" customHeight="1">
      <c r="B41" s="100"/>
      <c r="C41" s="100"/>
      <c r="D41" s="100"/>
      <c r="E41" s="100"/>
      <c r="F41" s="100"/>
      <c r="G41" s="100"/>
      <c r="H41" s="100"/>
      <c r="I41" s="100"/>
      <c r="J41" s="100"/>
      <c r="K41" s="100"/>
      <c r="L41" s="100"/>
      <c r="M41" s="100"/>
      <c r="N41" s="100"/>
    </row>
    <row r="42" spans="2:15" ht="14.45" customHeight="1">
      <c r="B42" s="100"/>
      <c r="C42" s="100"/>
      <c r="D42" s="100"/>
      <c r="E42" s="100"/>
      <c r="F42" s="100"/>
      <c r="G42" s="100"/>
      <c r="H42" s="100"/>
      <c r="I42" s="100"/>
      <c r="J42" s="100"/>
      <c r="K42" s="100"/>
      <c r="L42" s="100"/>
      <c r="M42" s="100"/>
      <c r="N42" s="100"/>
    </row>
    <row r="43" spans="2:15" ht="14.45" customHeight="1">
      <c r="B43" s="100"/>
      <c r="C43" s="100"/>
      <c r="D43" s="100"/>
      <c r="E43" s="100"/>
      <c r="F43" s="100"/>
      <c r="G43" s="100"/>
      <c r="H43" s="100"/>
      <c r="I43" s="100"/>
      <c r="J43" s="100"/>
      <c r="K43" s="100"/>
      <c r="L43" s="100"/>
      <c r="M43" s="100"/>
      <c r="N43" s="100"/>
    </row>
    <row r="44" spans="2:15" ht="14.45" customHeight="1">
      <c r="B44" s="100"/>
      <c r="C44" s="100"/>
      <c r="D44" s="100"/>
      <c r="E44" s="100"/>
      <c r="F44" s="100"/>
      <c r="G44" s="100"/>
      <c r="H44" s="100"/>
      <c r="I44" s="100"/>
      <c r="J44" s="100"/>
      <c r="K44" s="100"/>
      <c r="L44" s="100"/>
      <c r="M44" s="100"/>
      <c r="N44" s="100"/>
    </row>
    <row r="45" spans="2:15" ht="14.45" customHeight="1">
      <c r="B45" s="100"/>
      <c r="C45" s="100"/>
      <c r="D45" s="100"/>
      <c r="E45" s="100"/>
      <c r="F45" s="100"/>
      <c r="G45" s="100"/>
      <c r="H45" s="100"/>
      <c r="I45" s="100"/>
      <c r="J45" s="100"/>
      <c r="K45" s="100"/>
      <c r="L45" s="100"/>
      <c r="M45" s="100"/>
      <c r="N45" s="100"/>
    </row>
    <row r="46" spans="2:15" ht="14.45" customHeight="1">
      <c r="B46" s="100"/>
      <c r="C46" s="100"/>
      <c r="D46" s="100"/>
      <c r="E46" s="100"/>
      <c r="F46" s="100"/>
      <c r="G46" s="100"/>
      <c r="H46" s="100"/>
      <c r="I46" s="100"/>
      <c r="J46" s="100"/>
      <c r="K46" s="100"/>
      <c r="L46" s="100"/>
      <c r="M46" s="100"/>
      <c r="N46" s="100"/>
    </row>
    <row r="47" spans="2:15" ht="14.45" customHeight="1">
      <c r="B47" s="100"/>
      <c r="C47" s="100"/>
      <c r="D47" s="100"/>
      <c r="E47" s="100"/>
      <c r="F47" s="100"/>
      <c r="G47" s="100"/>
      <c r="H47" s="100"/>
      <c r="I47" s="100"/>
      <c r="J47" s="100"/>
      <c r="K47" s="100"/>
      <c r="L47" s="100"/>
      <c r="M47" s="100"/>
      <c r="N47" s="100"/>
    </row>
    <row r="48" spans="2:15" ht="14.45" customHeight="1">
      <c r="B48" s="100"/>
      <c r="C48" s="100"/>
      <c r="D48" s="100"/>
      <c r="E48" s="100"/>
      <c r="F48" s="100"/>
      <c r="G48" s="100"/>
      <c r="H48" s="100"/>
      <c r="I48" s="100"/>
      <c r="J48" s="100"/>
      <c r="K48" s="100"/>
      <c r="L48" s="100"/>
      <c r="M48" s="100"/>
      <c r="N48" s="100"/>
    </row>
    <row r="49" spans="2:14" ht="34.5" customHeight="1">
      <c r="B49" s="100"/>
      <c r="C49" s="100"/>
      <c r="D49" s="100"/>
      <c r="E49" s="100"/>
      <c r="F49" s="100"/>
      <c r="G49" s="100"/>
      <c r="H49" s="100"/>
      <c r="I49" s="100"/>
      <c r="J49" s="100"/>
      <c r="K49" s="100"/>
      <c r="L49" s="100"/>
      <c r="M49" s="100"/>
      <c r="N49" s="100"/>
    </row>
    <row r="51" spans="2:14" ht="87.75" customHeight="1">
      <c r="B51" s="101" t="s">
        <v>106</v>
      </c>
      <c r="C51" s="102"/>
      <c r="D51" s="102"/>
      <c r="E51" s="102"/>
      <c r="F51" s="102"/>
      <c r="G51" s="102"/>
      <c r="H51" s="102"/>
      <c r="I51" s="102"/>
      <c r="J51" s="102"/>
      <c r="K51" s="102"/>
      <c r="L51" s="102"/>
      <c r="M51" s="102"/>
      <c r="N51" s="102"/>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FED83-361B-4E19-B657-43F9F241A5D5}">
  <dimension ref="B33:S893"/>
  <sheetViews>
    <sheetView topLeftCell="A19" workbookViewId="0">
      <selection activeCell="C35" sqref="C35"/>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58" t="s">
        <v>170</v>
      </c>
    </row>
    <row r="34" spans="2:19" ht="18.75">
      <c r="C34" s="58" t="s">
        <v>171</v>
      </c>
    </row>
    <row r="35" spans="2:19" ht="18.75">
      <c r="C35" s="58" t="s">
        <v>350</v>
      </c>
    </row>
    <row r="37" spans="2:19" ht="39" customHeight="1">
      <c r="B37" s="31"/>
      <c r="C37" s="108" t="s">
        <v>58</v>
      </c>
      <c r="D37" s="108"/>
      <c r="E37" s="108"/>
      <c r="F37" s="108"/>
      <c r="G37" s="108"/>
      <c r="H37" s="108"/>
      <c r="I37" s="108"/>
      <c r="J37" s="108"/>
      <c r="K37" s="108"/>
      <c r="L37" s="108"/>
      <c r="M37" s="108"/>
      <c r="N37" s="108"/>
      <c r="O37" s="108"/>
      <c r="P37" s="108"/>
      <c r="R37" s="59"/>
      <c r="S37" s="32"/>
    </row>
    <row r="38" spans="2:19" ht="19.5" customHeight="1">
      <c r="B38" s="31"/>
      <c r="C38" s="31"/>
      <c r="D38" s="2"/>
      <c r="E38" s="2"/>
      <c r="F38" s="2"/>
      <c r="G38" s="2"/>
      <c r="H38" s="2"/>
      <c r="I38" s="2"/>
      <c r="J38" s="2"/>
      <c r="K38" s="2"/>
      <c r="L38" s="2"/>
      <c r="M38" s="2"/>
      <c r="N38" s="2"/>
      <c r="O38" s="2"/>
      <c r="P38" s="2"/>
      <c r="R38" s="59"/>
      <c r="S38" s="32"/>
    </row>
    <row r="39" spans="2:19" ht="23.25">
      <c r="B39" s="31"/>
      <c r="C39" s="109" t="s">
        <v>59</v>
      </c>
      <c r="D39" s="109"/>
      <c r="E39" s="109"/>
      <c r="F39" s="109"/>
      <c r="G39" s="109"/>
      <c r="H39" s="109"/>
      <c r="I39" s="109"/>
      <c r="J39" s="109"/>
      <c r="K39" s="109"/>
      <c r="L39" s="109"/>
      <c r="M39" s="109"/>
      <c r="N39" s="109"/>
      <c r="O39" s="109"/>
      <c r="P39" s="109"/>
      <c r="R39" s="59"/>
      <c r="S39" s="32"/>
    </row>
    <row r="40" spans="2:19" ht="19.5" customHeight="1">
      <c r="B40" s="31"/>
      <c r="C40" s="31"/>
      <c r="D40" s="2"/>
      <c r="E40" s="2"/>
      <c r="F40" s="2"/>
      <c r="G40" s="2"/>
      <c r="H40" s="2"/>
      <c r="I40" s="2"/>
      <c r="J40" s="2"/>
      <c r="K40" s="2"/>
      <c r="L40" s="2"/>
      <c r="M40" s="2"/>
      <c r="N40" s="2"/>
      <c r="O40" s="2"/>
      <c r="P40" s="2"/>
      <c r="R40" s="59"/>
      <c r="S40" s="32"/>
    </row>
    <row r="41" spans="2:19" ht="19.5" customHeight="1">
      <c r="B41" s="31"/>
      <c r="C41" s="33" t="s">
        <v>55</v>
      </c>
      <c r="D41" s="33" t="s">
        <v>60</v>
      </c>
      <c r="E41" s="33" t="s">
        <v>61</v>
      </c>
      <c r="F41" s="33" t="s">
        <v>62</v>
      </c>
      <c r="G41" s="33" t="s">
        <v>63</v>
      </c>
      <c r="H41" s="33" t="s">
        <v>57</v>
      </c>
      <c r="I41" s="2"/>
      <c r="J41" s="2"/>
      <c r="K41" s="2"/>
      <c r="L41" s="2"/>
      <c r="M41" s="2"/>
      <c r="N41" s="2"/>
      <c r="O41" s="2"/>
      <c r="P41" s="2"/>
      <c r="R41" s="59"/>
      <c r="S41" s="32"/>
    </row>
    <row r="42" spans="2:19" ht="19.5" customHeight="1">
      <c r="B42" s="31"/>
      <c r="C42" s="34" t="s">
        <v>64</v>
      </c>
      <c r="D42" s="35">
        <v>374</v>
      </c>
      <c r="E42" s="35">
        <v>36</v>
      </c>
      <c r="F42" s="35">
        <v>19</v>
      </c>
      <c r="G42" s="35">
        <v>11</v>
      </c>
      <c r="H42" s="36">
        <v>440</v>
      </c>
      <c r="I42" s="2"/>
      <c r="J42" s="2"/>
      <c r="K42" s="2"/>
      <c r="L42" s="2"/>
      <c r="M42" s="2"/>
      <c r="N42" s="2"/>
      <c r="O42" s="2"/>
      <c r="P42" s="2"/>
      <c r="Q42" s="54"/>
      <c r="R42" s="59"/>
      <c r="S42" s="32"/>
    </row>
    <row r="43" spans="2:19" ht="19.5" customHeight="1">
      <c r="B43" s="31"/>
      <c r="C43" s="34" t="s">
        <v>65</v>
      </c>
      <c r="D43" s="35">
        <v>109</v>
      </c>
      <c r="E43" s="35">
        <v>10</v>
      </c>
      <c r="F43" s="35">
        <v>5</v>
      </c>
      <c r="G43" s="35">
        <v>1</v>
      </c>
      <c r="H43" s="36">
        <v>125</v>
      </c>
      <c r="I43" s="2"/>
      <c r="J43" s="2"/>
      <c r="K43" s="2"/>
      <c r="L43" s="2"/>
      <c r="M43" s="2"/>
      <c r="N43" s="2"/>
      <c r="O43" s="2"/>
      <c r="P43" s="2"/>
      <c r="R43" s="59"/>
      <c r="S43" s="32"/>
    </row>
    <row r="44" spans="2:19" ht="19.5" customHeight="1">
      <c r="B44" s="31"/>
      <c r="C44" s="31"/>
      <c r="D44" s="2"/>
      <c r="E44" s="2"/>
      <c r="F44" s="2"/>
      <c r="G44" s="2"/>
      <c r="H44" s="2"/>
      <c r="I44" s="2"/>
      <c r="J44" s="2"/>
      <c r="K44" s="2"/>
      <c r="L44" s="2"/>
      <c r="M44" s="2"/>
      <c r="N44" s="2"/>
      <c r="O44" s="2"/>
      <c r="P44" s="2"/>
      <c r="R44" s="59"/>
      <c r="S44" s="32"/>
    </row>
    <row r="45" spans="2:19" ht="25.5" customHeight="1">
      <c r="B45" s="31"/>
      <c r="C45" s="33" t="s">
        <v>56</v>
      </c>
      <c r="D45" s="33" t="s">
        <v>60</v>
      </c>
      <c r="E45" s="33" t="s">
        <v>61</v>
      </c>
      <c r="F45" s="33" t="s">
        <v>62</v>
      </c>
      <c r="G45" s="33" t="s">
        <v>63</v>
      </c>
      <c r="H45" s="33" t="s">
        <v>57</v>
      </c>
      <c r="I45" s="2"/>
      <c r="J45" s="2"/>
      <c r="K45" s="2"/>
      <c r="L45" s="2"/>
      <c r="M45" s="2"/>
      <c r="N45" s="2"/>
      <c r="O45" s="2"/>
      <c r="P45" s="2"/>
      <c r="R45" s="59"/>
      <c r="S45" s="32"/>
    </row>
    <row r="46" spans="2:19" ht="19.5" customHeight="1">
      <c r="B46" s="31"/>
      <c r="C46" s="34" t="s">
        <v>64</v>
      </c>
      <c r="D46" s="37">
        <v>0.77432712215320909</v>
      </c>
      <c r="E46" s="37">
        <v>0.78260869565217395</v>
      </c>
      <c r="F46" s="37">
        <v>0.79166666666666663</v>
      </c>
      <c r="G46" s="37">
        <v>0.91666666666666663</v>
      </c>
      <c r="H46" s="38">
        <v>0.77876106194690264</v>
      </c>
      <c r="I46" s="2"/>
      <c r="J46" s="2"/>
      <c r="K46" s="2"/>
      <c r="L46" s="2"/>
      <c r="M46" s="2"/>
      <c r="N46" s="2"/>
      <c r="O46" s="2"/>
      <c r="P46" s="2"/>
      <c r="R46" s="59"/>
      <c r="S46" s="32"/>
    </row>
    <row r="47" spans="2:19" ht="19.5" customHeight="1">
      <c r="B47" s="31"/>
      <c r="C47" s="34" t="s">
        <v>65</v>
      </c>
      <c r="D47" s="37">
        <v>0.22567287784679088</v>
      </c>
      <c r="E47" s="37">
        <v>0.21739130434782608</v>
      </c>
      <c r="F47" s="37">
        <v>0.20833333333333334</v>
      </c>
      <c r="G47" s="37">
        <v>8.3333333333333329E-2</v>
      </c>
      <c r="H47" s="38">
        <v>0.22123893805309736</v>
      </c>
      <c r="I47" s="2"/>
      <c r="J47" s="2"/>
      <c r="K47" s="2"/>
      <c r="L47" s="2"/>
      <c r="M47" s="2"/>
      <c r="N47" s="2"/>
      <c r="O47" s="2"/>
      <c r="P47" s="2"/>
      <c r="R47" s="59"/>
      <c r="S47" s="32"/>
    </row>
    <row r="48" spans="2:19" ht="105" customHeight="1">
      <c r="B48" s="31"/>
      <c r="C48" s="31"/>
      <c r="D48" s="2"/>
      <c r="E48" s="2"/>
      <c r="F48" s="2"/>
      <c r="G48" s="2"/>
      <c r="H48" s="2"/>
      <c r="I48" s="2"/>
      <c r="J48" s="2"/>
      <c r="K48" s="2"/>
      <c r="L48" s="2"/>
      <c r="M48" s="2"/>
      <c r="N48" s="2"/>
      <c r="O48" s="2"/>
      <c r="P48" s="2"/>
      <c r="R48" s="59"/>
      <c r="S48" s="32"/>
    </row>
    <row r="49" spans="2:19" ht="23.25">
      <c r="B49" s="31"/>
      <c r="C49" s="109" t="s">
        <v>66</v>
      </c>
      <c r="D49" s="109"/>
      <c r="E49" s="109"/>
      <c r="F49" s="109"/>
      <c r="G49" s="109"/>
      <c r="H49" s="109"/>
      <c r="I49" s="109"/>
      <c r="J49" s="109"/>
      <c r="K49" s="109"/>
      <c r="L49" s="109"/>
      <c r="M49" s="109"/>
      <c r="N49" s="109"/>
      <c r="O49" s="109"/>
      <c r="P49" s="109"/>
      <c r="R49" s="59"/>
      <c r="S49" s="32"/>
    </row>
    <row r="50" spans="2:19" ht="19.5" customHeight="1">
      <c r="B50" s="31"/>
      <c r="C50" s="31"/>
      <c r="D50" s="2"/>
      <c r="E50" s="2"/>
      <c r="F50" s="2"/>
      <c r="G50" s="2"/>
      <c r="H50" s="2"/>
      <c r="I50" s="2"/>
      <c r="J50" s="2"/>
      <c r="K50" s="2"/>
      <c r="L50" s="2"/>
      <c r="M50" s="2"/>
      <c r="N50" s="2"/>
      <c r="O50" s="2"/>
      <c r="P50" s="2"/>
      <c r="R50" s="59"/>
      <c r="S50" s="32"/>
    </row>
    <row r="51" spans="2:19" ht="19.5" customHeight="1">
      <c r="B51" s="31"/>
      <c r="C51" s="33" t="s">
        <v>55</v>
      </c>
      <c r="D51" s="33" t="s">
        <v>60</v>
      </c>
      <c r="E51" s="33" t="s">
        <v>61</v>
      </c>
      <c r="F51" s="33" t="s">
        <v>62</v>
      </c>
      <c r="G51" s="33" t="s">
        <v>63</v>
      </c>
      <c r="H51" s="33" t="s">
        <v>57</v>
      </c>
      <c r="I51" s="2"/>
      <c r="J51" s="2"/>
      <c r="K51" s="2"/>
      <c r="L51" s="2"/>
      <c r="M51" s="2"/>
      <c r="N51" s="2"/>
      <c r="O51" s="2"/>
      <c r="P51" s="2"/>
      <c r="R51" s="59"/>
      <c r="S51" s="32"/>
    </row>
    <row r="52" spans="2:19" ht="19.5" customHeight="1">
      <c r="B52" s="31"/>
      <c r="C52" s="34" t="s">
        <v>67</v>
      </c>
      <c r="D52" s="35">
        <v>352</v>
      </c>
      <c r="E52" s="35">
        <v>32</v>
      </c>
      <c r="F52" s="35">
        <v>12</v>
      </c>
      <c r="G52" s="35">
        <v>2</v>
      </c>
      <c r="H52" s="35">
        <v>398</v>
      </c>
      <c r="I52" s="2"/>
      <c r="J52" s="2"/>
      <c r="K52" s="2"/>
      <c r="L52" s="2"/>
      <c r="M52" s="2"/>
      <c r="N52" s="2"/>
      <c r="O52" s="2"/>
      <c r="P52" s="2"/>
      <c r="R52" s="59"/>
      <c r="S52" s="32"/>
    </row>
    <row r="53" spans="2:19" ht="19.5" customHeight="1">
      <c r="B53" s="31"/>
      <c r="C53" s="34" t="s">
        <v>68</v>
      </c>
      <c r="D53" s="35">
        <v>74</v>
      </c>
      <c r="E53" s="35">
        <v>7</v>
      </c>
      <c r="F53" s="35">
        <v>10</v>
      </c>
      <c r="G53" s="35">
        <v>8</v>
      </c>
      <c r="H53" s="35">
        <v>99</v>
      </c>
      <c r="I53" s="2"/>
      <c r="J53" s="2"/>
      <c r="K53" s="2"/>
      <c r="L53" s="2"/>
      <c r="M53" s="2"/>
      <c r="N53" s="2"/>
      <c r="O53" s="2"/>
      <c r="P53" s="2"/>
      <c r="R53" s="59"/>
      <c r="S53" s="32"/>
    </row>
    <row r="54" spans="2:19" ht="19.5" customHeight="1">
      <c r="B54" s="31"/>
      <c r="C54" s="34" t="s">
        <v>69</v>
      </c>
      <c r="D54" s="35">
        <v>57</v>
      </c>
      <c r="E54" s="35">
        <v>7</v>
      </c>
      <c r="F54" s="35">
        <v>2</v>
      </c>
      <c r="G54" s="35">
        <v>2</v>
      </c>
      <c r="H54" s="35">
        <v>68</v>
      </c>
      <c r="I54" s="2"/>
      <c r="J54" s="2"/>
      <c r="K54" s="2"/>
      <c r="L54" s="2"/>
      <c r="M54" s="2"/>
      <c r="N54" s="2"/>
      <c r="O54" s="2"/>
      <c r="P54" s="2"/>
      <c r="R54" s="59"/>
      <c r="S54" s="32"/>
    </row>
    <row r="55" spans="2:19" ht="19.5" customHeight="1">
      <c r="B55" s="31"/>
      <c r="C55" s="31"/>
      <c r="D55" s="2"/>
      <c r="E55" s="2"/>
      <c r="F55" s="2"/>
      <c r="G55" s="2"/>
      <c r="H55" s="2"/>
      <c r="I55" s="2"/>
      <c r="J55" s="2"/>
      <c r="K55" s="2"/>
      <c r="L55" s="2"/>
      <c r="M55" s="2"/>
      <c r="N55" s="2"/>
      <c r="O55" s="2"/>
      <c r="P55" s="2"/>
      <c r="R55" s="59"/>
      <c r="S55" s="32"/>
    </row>
    <row r="56" spans="2:19" ht="19.5" customHeight="1">
      <c r="B56" s="31"/>
      <c r="C56" s="33" t="s">
        <v>56</v>
      </c>
      <c r="D56" s="33" t="s">
        <v>60</v>
      </c>
      <c r="E56" s="33" t="s">
        <v>61</v>
      </c>
      <c r="F56" s="33" t="s">
        <v>62</v>
      </c>
      <c r="G56" s="33" t="s">
        <v>63</v>
      </c>
      <c r="H56" s="33" t="s">
        <v>57</v>
      </c>
      <c r="I56" s="2"/>
      <c r="J56" s="2"/>
      <c r="K56" s="2"/>
      <c r="L56" s="2"/>
      <c r="M56" s="2"/>
      <c r="N56" s="2"/>
      <c r="O56" s="2"/>
      <c r="P56" s="2"/>
      <c r="R56" s="59"/>
      <c r="S56" s="32"/>
    </row>
    <row r="57" spans="2:19" ht="19.5" customHeight="1">
      <c r="B57" s="31"/>
      <c r="C57" s="34" t="s">
        <v>67</v>
      </c>
      <c r="D57" s="37">
        <v>0.72877846790890266</v>
      </c>
      <c r="E57" s="37">
        <v>0.69565217391304346</v>
      </c>
      <c r="F57" s="37">
        <v>0.5</v>
      </c>
      <c r="G57" s="37">
        <v>0.16666666666666666</v>
      </c>
      <c r="H57" s="37">
        <v>0.70442477876106191</v>
      </c>
      <c r="I57" s="39"/>
      <c r="J57" s="2"/>
      <c r="K57" s="2"/>
      <c r="L57" s="2"/>
      <c r="M57" s="2"/>
      <c r="N57" s="2"/>
      <c r="O57" s="2"/>
      <c r="P57" s="2"/>
      <c r="R57" s="59"/>
      <c r="S57" s="32"/>
    </row>
    <row r="58" spans="2:19" ht="23.25">
      <c r="B58" s="31"/>
      <c r="C58" s="34" t="s">
        <v>68</v>
      </c>
      <c r="D58" s="37">
        <v>0.15320910973084886</v>
      </c>
      <c r="E58" s="37">
        <v>0.15217391304347827</v>
      </c>
      <c r="F58" s="37">
        <v>0.41666666666666669</v>
      </c>
      <c r="G58" s="37">
        <v>0.66666666666666663</v>
      </c>
      <c r="H58" s="37">
        <v>0.17522123893805311</v>
      </c>
      <c r="I58" s="39"/>
      <c r="J58" s="2"/>
      <c r="K58" s="2"/>
      <c r="L58" s="2"/>
      <c r="M58" s="2"/>
      <c r="N58" s="2"/>
      <c r="O58" s="2"/>
      <c r="P58" s="2"/>
      <c r="R58" s="59"/>
      <c r="S58" s="32"/>
    </row>
    <row r="59" spans="2:19" ht="19.5" customHeight="1">
      <c r="B59" s="31"/>
      <c r="C59" s="34" t="s">
        <v>69</v>
      </c>
      <c r="D59" s="37">
        <v>0.11801242236024845</v>
      </c>
      <c r="E59" s="37">
        <v>0.15217391304347827</v>
      </c>
      <c r="F59" s="37">
        <v>8.3333333333333329E-2</v>
      </c>
      <c r="G59" s="37">
        <v>0.16666666666666666</v>
      </c>
      <c r="H59" s="37">
        <v>0.12035398230088495</v>
      </c>
      <c r="I59" s="39"/>
      <c r="J59" s="2"/>
      <c r="K59" s="2"/>
      <c r="L59" s="2"/>
      <c r="M59" s="2"/>
      <c r="N59" s="2"/>
      <c r="O59" s="2"/>
      <c r="P59" s="2"/>
      <c r="R59" s="59"/>
      <c r="S59" s="32"/>
    </row>
    <row r="60" spans="2:19" ht="78.75" customHeight="1">
      <c r="B60" s="31"/>
      <c r="C60" s="31"/>
      <c r="D60" s="2"/>
      <c r="E60" s="2"/>
      <c r="F60" s="2"/>
      <c r="G60" s="2"/>
      <c r="H60" s="2"/>
      <c r="I60" s="2"/>
      <c r="J60" s="2"/>
      <c r="K60" s="2"/>
      <c r="L60" s="2"/>
      <c r="M60" s="2"/>
      <c r="N60" s="2"/>
      <c r="O60" s="2"/>
      <c r="P60" s="2"/>
      <c r="R60" s="59"/>
      <c r="S60" s="32"/>
    </row>
    <row r="61" spans="2:19" ht="23.25">
      <c r="C61" s="109" t="s">
        <v>70</v>
      </c>
      <c r="D61" s="109"/>
      <c r="E61" s="109"/>
      <c r="F61" s="109"/>
      <c r="G61" s="109"/>
      <c r="H61" s="109"/>
      <c r="I61" s="109"/>
      <c r="J61" s="109"/>
      <c r="K61" s="109"/>
      <c r="L61" s="109"/>
      <c r="M61" s="109"/>
      <c r="N61" s="109"/>
      <c r="O61" s="109"/>
      <c r="P61" s="109"/>
      <c r="R61" s="59"/>
      <c r="S61" s="32"/>
    </row>
    <row r="62" spans="2:19">
      <c r="R62" s="59"/>
      <c r="S62" s="32"/>
    </row>
    <row r="63" spans="2:19" ht="23.25">
      <c r="C63" s="40">
        <v>0</v>
      </c>
      <c r="D63" s="41">
        <v>0.83632734530938124</v>
      </c>
      <c r="E63" s="42"/>
      <c r="F63" s="42"/>
      <c r="G63" s="42"/>
      <c r="H63" s="42"/>
      <c r="I63" s="42"/>
      <c r="R63" s="59"/>
      <c r="S63" s="32"/>
    </row>
    <row r="64" spans="2:19" ht="23.25">
      <c r="C64" s="40">
        <v>1</v>
      </c>
      <c r="D64" s="41">
        <v>9.3812375249500993E-2</v>
      </c>
      <c r="E64" s="42"/>
      <c r="F64" s="42"/>
      <c r="G64" s="42"/>
      <c r="H64" s="42"/>
      <c r="I64" s="42"/>
      <c r="R64" s="59"/>
      <c r="S64" s="32"/>
    </row>
    <row r="65" spans="3:19" ht="23.25">
      <c r="C65" s="40">
        <v>2</v>
      </c>
      <c r="D65" s="41">
        <v>4.590818363273453E-2</v>
      </c>
      <c r="E65" s="42"/>
      <c r="F65" s="42"/>
      <c r="G65" s="42"/>
      <c r="H65" s="42"/>
      <c r="I65" s="42"/>
      <c r="R65" s="59"/>
      <c r="S65" s="32"/>
    </row>
    <row r="66" spans="3:19" ht="23.25">
      <c r="C66" s="40">
        <v>3</v>
      </c>
      <c r="D66" s="41">
        <v>0</v>
      </c>
      <c r="E66" s="42"/>
      <c r="F66" s="42"/>
      <c r="G66" s="42"/>
      <c r="H66" s="42"/>
      <c r="I66" s="42"/>
      <c r="R66" s="59"/>
      <c r="S66" s="32"/>
    </row>
    <row r="67" spans="3:19" ht="23.25">
      <c r="C67" s="40">
        <v>4</v>
      </c>
      <c r="D67" s="41">
        <v>0</v>
      </c>
      <c r="E67" s="42"/>
      <c r="F67" s="42"/>
      <c r="G67" s="42"/>
      <c r="H67" s="42"/>
      <c r="I67" s="42"/>
      <c r="R67" s="59"/>
      <c r="S67" s="32"/>
    </row>
    <row r="68" spans="3:19" ht="23.25">
      <c r="C68" s="40">
        <v>5</v>
      </c>
      <c r="D68" s="41">
        <v>0</v>
      </c>
      <c r="E68" s="42"/>
      <c r="F68" s="42"/>
      <c r="G68" s="42"/>
      <c r="H68" s="42"/>
      <c r="I68" s="42"/>
      <c r="R68" s="59"/>
      <c r="S68" s="32"/>
    </row>
    <row r="69" spans="3:19" ht="23.25">
      <c r="C69" s="40">
        <v>6</v>
      </c>
      <c r="D69" s="41">
        <v>0</v>
      </c>
      <c r="E69" s="43"/>
      <c r="F69" s="43"/>
      <c r="G69" s="43"/>
      <c r="H69" s="43"/>
      <c r="I69" s="43"/>
      <c r="R69" s="59"/>
      <c r="S69" s="32"/>
    </row>
    <row r="70" spans="3:19">
      <c r="R70" s="59"/>
      <c r="S70" s="32"/>
    </row>
    <row r="71" spans="3:19">
      <c r="R71" s="59"/>
      <c r="S71" s="32"/>
    </row>
    <row r="72" spans="3:19">
      <c r="R72" s="59"/>
      <c r="S72" s="32"/>
    </row>
    <row r="73" spans="3:19">
      <c r="R73" s="59"/>
      <c r="S73" s="32"/>
    </row>
    <row r="74" spans="3:19">
      <c r="R74" s="59"/>
      <c r="S74" s="32"/>
    </row>
    <row r="75" spans="3:19">
      <c r="R75" s="59"/>
      <c r="S75" s="32"/>
    </row>
    <row r="76" spans="3:19" ht="34.5" customHeight="1">
      <c r="C76" s="108" t="s">
        <v>71</v>
      </c>
      <c r="D76" s="108"/>
      <c r="E76" s="108"/>
      <c r="F76" s="108"/>
      <c r="G76" s="108"/>
      <c r="H76" s="108"/>
      <c r="I76" s="108"/>
      <c r="J76" s="108"/>
      <c r="K76" s="108"/>
      <c r="L76" s="108"/>
      <c r="M76" s="108"/>
      <c r="N76" s="108"/>
      <c r="O76" s="108"/>
      <c r="P76" s="108"/>
      <c r="R76" s="59"/>
      <c r="S76" s="32"/>
    </row>
    <row r="77" spans="3:19">
      <c r="R77" s="59"/>
      <c r="S77" s="32"/>
    </row>
    <row r="78" spans="3:19" ht="23.25">
      <c r="C78" s="109" t="s">
        <v>72</v>
      </c>
      <c r="D78" s="109"/>
      <c r="E78" s="109"/>
      <c r="F78" s="109"/>
      <c r="G78" s="109"/>
      <c r="H78" s="109"/>
      <c r="I78" s="109"/>
      <c r="J78" s="109"/>
      <c r="K78" s="109"/>
      <c r="L78" s="109"/>
      <c r="M78" s="109"/>
      <c r="N78" s="109"/>
      <c r="O78" s="109"/>
      <c r="P78" s="109"/>
      <c r="R78" s="59"/>
      <c r="S78" s="32"/>
    </row>
    <row r="79" spans="3:19">
      <c r="R79" s="59"/>
      <c r="S79" s="32"/>
    </row>
    <row r="80" spans="3:19" ht="21">
      <c r="C80" s="40" t="s">
        <v>73</v>
      </c>
      <c r="D80" s="37">
        <v>0.42654867256637169</v>
      </c>
      <c r="R80" s="59"/>
      <c r="S80" s="32"/>
    </row>
    <row r="81" spans="3:19" ht="23.25">
      <c r="C81" s="43"/>
      <c r="D81" s="44"/>
      <c r="R81" s="59"/>
      <c r="S81" s="32"/>
    </row>
    <row r="82" spans="3:19" ht="23.25">
      <c r="C82" s="72" t="s">
        <v>73</v>
      </c>
      <c r="D82" s="33" t="s">
        <v>172</v>
      </c>
      <c r="E82" s="33" t="s">
        <v>173</v>
      </c>
      <c r="F82" s="33" t="s">
        <v>174</v>
      </c>
      <c r="R82" s="59"/>
      <c r="S82" s="32"/>
    </row>
    <row r="83" spans="3:19" ht="21">
      <c r="C83" s="40" t="s">
        <v>74</v>
      </c>
      <c r="D83" s="37">
        <v>0.14545454545454545</v>
      </c>
      <c r="E83" s="37">
        <v>0.61818181818181817</v>
      </c>
      <c r="F83" s="37">
        <v>0.23636363636363636</v>
      </c>
      <c r="R83" s="59"/>
      <c r="S83" s="32"/>
    </row>
    <row r="84" spans="3:19" ht="21">
      <c r="C84" s="40" t="s">
        <v>75</v>
      </c>
      <c r="D84" s="37">
        <v>0.17647058823529413</v>
      </c>
      <c r="E84" s="37">
        <v>0.55780933062880322</v>
      </c>
      <c r="F84" s="37">
        <v>0.26572008113590262</v>
      </c>
      <c r="R84" s="59"/>
      <c r="S84" s="32"/>
    </row>
    <row r="85" spans="3:19" ht="21">
      <c r="C85" s="40" t="s">
        <v>76</v>
      </c>
      <c r="D85" s="37">
        <v>0.30909090909090908</v>
      </c>
      <c r="E85" s="37">
        <v>0.59393939393939399</v>
      </c>
      <c r="F85" s="37">
        <v>9.696969696969697E-2</v>
      </c>
      <c r="R85" s="59"/>
      <c r="S85" s="32"/>
    </row>
    <row r="86" spans="3:19" ht="21">
      <c r="C86" s="40" t="s">
        <v>77</v>
      </c>
      <c r="D86" s="37">
        <v>0.20967741935483872</v>
      </c>
      <c r="E86" s="37">
        <v>0.64717741935483875</v>
      </c>
      <c r="F86" s="37">
        <v>0.14314516129032259</v>
      </c>
      <c r="R86" s="59"/>
      <c r="S86" s="32"/>
    </row>
    <row r="87" spans="3:19" ht="41.25" customHeight="1">
      <c r="R87" s="59"/>
      <c r="S87" s="32"/>
    </row>
    <row r="88" spans="3:19" ht="21">
      <c r="C88" s="40" t="s">
        <v>175</v>
      </c>
      <c r="D88" s="37">
        <v>1.5929203539823009E-2</v>
      </c>
      <c r="R88" s="59"/>
      <c r="S88" s="32"/>
    </row>
    <row r="89" spans="3:19">
      <c r="R89" s="59"/>
      <c r="S89" s="32"/>
    </row>
    <row r="90" spans="3:19" ht="23.25">
      <c r="C90" s="72" t="s">
        <v>175</v>
      </c>
      <c r="D90" s="33" t="s">
        <v>172</v>
      </c>
      <c r="E90" s="33" t="s">
        <v>173</v>
      </c>
      <c r="F90" s="33" t="s">
        <v>174</v>
      </c>
      <c r="R90" s="59"/>
      <c r="S90" s="32"/>
    </row>
    <row r="91" spans="3:19" ht="21">
      <c r="C91" s="40" t="s">
        <v>74</v>
      </c>
      <c r="D91" s="37">
        <v>8.8435374149659865E-2</v>
      </c>
      <c r="E91" s="37">
        <v>0.52380952380952384</v>
      </c>
      <c r="F91" s="37">
        <v>0.38775510204081631</v>
      </c>
      <c r="R91" s="59"/>
      <c r="S91" s="32"/>
    </row>
    <row r="92" spans="3:19" ht="21">
      <c r="C92" s="40" t="s">
        <v>75</v>
      </c>
      <c r="D92" s="37">
        <v>0.20408163265306123</v>
      </c>
      <c r="E92" s="37">
        <v>0.40136054421768708</v>
      </c>
      <c r="F92" s="37">
        <v>0.39455782312925169</v>
      </c>
      <c r="R92" s="59"/>
      <c r="S92" s="32"/>
    </row>
    <row r="93" spans="3:19" ht="21">
      <c r="C93" s="40" t="s">
        <v>76</v>
      </c>
      <c r="D93" s="37">
        <v>0.16216216216216217</v>
      </c>
      <c r="E93" s="37">
        <v>0.5067567567567568</v>
      </c>
      <c r="F93" s="37">
        <v>0.33108108108108109</v>
      </c>
      <c r="R93" s="59"/>
      <c r="S93" s="32"/>
    </row>
    <row r="94" spans="3:19" ht="21">
      <c r="C94" s="40" t="s">
        <v>77</v>
      </c>
      <c r="D94" s="37">
        <v>0.12925170068027211</v>
      </c>
      <c r="E94" s="37">
        <v>0.46938775510204084</v>
      </c>
      <c r="F94" s="37">
        <v>0.40136054421768708</v>
      </c>
      <c r="R94" s="59"/>
      <c r="S94" s="32"/>
    </row>
    <row r="95" spans="3:19" ht="27" customHeight="1">
      <c r="R95" s="59"/>
      <c r="S95" s="32"/>
    </row>
    <row r="96" spans="3:19" ht="23.25">
      <c r="C96" s="109" t="s">
        <v>78</v>
      </c>
      <c r="D96" s="109"/>
      <c r="E96" s="109"/>
      <c r="F96" s="109"/>
      <c r="G96" s="109"/>
      <c r="H96" s="109"/>
      <c r="I96" s="109"/>
      <c r="J96" s="109"/>
      <c r="K96" s="109"/>
      <c r="L96" s="109"/>
      <c r="M96" s="109"/>
      <c r="N96" s="109"/>
      <c r="O96" s="109"/>
      <c r="P96" s="109"/>
      <c r="R96" s="59"/>
      <c r="S96" s="32"/>
    </row>
    <row r="97" spans="2:19" ht="17.25" customHeight="1">
      <c r="R97" s="59"/>
      <c r="S97" s="32"/>
    </row>
    <row r="98" spans="2:19" ht="23.25">
      <c r="B98" s="45" t="s">
        <v>18</v>
      </c>
      <c r="C98" s="110" t="s">
        <v>79</v>
      </c>
      <c r="D98" s="110"/>
      <c r="E98" s="110"/>
      <c r="F98" s="110"/>
      <c r="G98" s="110"/>
      <c r="H98" s="110"/>
      <c r="I98" s="110"/>
      <c r="J98" s="47">
        <v>1</v>
      </c>
      <c r="K98" s="47">
        <v>2</v>
      </c>
      <c r="L98" s="47">
        <v>3</v>
      </c>
      <c r="M98" s="47">
        <v>4</v>
      </c>
      <c r="N98" s="47">
        <v>5</v>
      </c>
      <c r="O98" s="47" t="s">
        <v>80</v>
      </c>
      <c r="R98" s="59"/>
      <c r="S98" s="32"/>
    </row>
    <row r="99" spans="2:19" ht="18.75">
      <c r="B99" s="30">
        <v>1</v>
      </c>
      <c r="C99" s="107" t="s">
        <v>176</v>
      </c>
      <c r="D99" s="107"/>
      <c r="E99" s="107"/>
      <c r="F99" s="107"/>
      <c r="G99" s="107"/>
      <c r="H99" s="107"/>
      <c r="I99" s="107"/>
      <c r="J99" s="37">
        <v>9.3676814988290398E-3</v>
      </c>
      <c r="K99" s="37">
        <v>9.3676814988290398E-3</v>
      </c>
      <c r="L99" s="37">
        <v>8.4309133489461355E-2</v>
      </c>
      <c r="M99" s="37">
        <v>0.58079625292740045</v>
      </c>
      <c r="N99" s="37">
        <v>0.31615925058548011</v>
      </c>
      <c r="O99" s="48">
        <v>4.1850117096018735</v>
      </c>
      <c r="R99" s="59"/>
      <c r="S99" s="32"/>
    </row>
    <row r="100" spans="2:19" ht="18.75">
      <c r="B100" s="30">
        <v>2</v>
      </c>
      <c r="C100" s="107" t="s">
        <v>177</v>
      </c>
      <c r="D100" s="107"/>
      <c r="E100" s="107"/>
      <c r="F100" s="107"/>
      <c r="G100" s="107"/>
      <c r="H100" s="107"/>
      <c r="I100" s="107"/>
      <c r="J100" s="37">
        <v>4.6838407494145199E-3</v>
      </c>
      <c r="K100" s="37">
        <v>1.405152224824356E-2</v>
      </c>
      <c r="L100" s="37">
        <v>0.10070257611241218</v>
      </c>
      <c r="M100" s="37">
        <v>0.52224824355971899</v>
      </c>
      <c r="N100" s="37">
        <v>0.35831381733021078</v>
      </c>
      <c r="O100" s="48">
        <v>4.2154566744730682</v>
      </c>
      <c r="R100" s="59"/>
      <c r="S100" s="32"/>
    </row>
    <row r="101" spans="2:19" ht="18.75">
      <c r="B101" s="30">
        <v>3</v>
      </c>
      <c r="C101" s="107" t="s">
        <v>178</v>
      </c>
      <c r="D101" s="107"/>
      <c r="E101" s="107"/>
      <c r="F101" s="107"/>
      <c r="G101" s="107"/>
      <c r="H101" s="107"/>
      <c r="I101" s="107"/>
      <c r="J101" s="37">
        <v>2.34192037470726E-3</v>
      </c>
      <c r="K101" s="37">
        <v>1.873536299765808E-2</v>
      </c>
      <c r="L101" s="37">
        <v>0.1053864168618267</v>
      </c>
      <c r="M101" s="37">
        <v>0.62997658079625296</v>
      </c>
      <c r="N101" s="37">
        <v>0.24355971896955503</v>
      </c>
      <c r="O101" s="48">
        <v>4.0936768149882905</v>
      </c>
      <c r="R101" s="59"/>
      <c r="S101" s="32"/>
    </row>
    <row r="102" spans="2:19" ht="30.75" customHeight="1">
      <c r="B102" s="30">
        <v>4</v>
      </c>
      <c r="C102" s="107" t="s">
        <v>179</v>
      </c>
      <c r="D102" s="107"/>
      <c r="E102" s="107"/>
      <c r="F102" s="107"/>
      <c r="G102" s="107"/>
      <c r="H102" s="107"/>
      <c r="I102" s="107"/>
      <c r="J102" s="37">
        <v>2.8103044496487119E-2</v>
      </c>
      <c r="K102" s="37">
        <v>6.7915690866510545E-2</v>
      </c>
      <c r="L102" s="37">
        <v>0.15690866510538642</v>
      </c>
      <c r="M102" s="37">
        <v>0.52459016393442626</v>
      </c>
      <c r="N102" s="37">
        <v>0.22248243559718969</v>
      </c>
      <c r="O102" s="48">
        <v>3.8454332552693207</v>
      </c>
      <c r="R102" s="59"/>
      <c r="S102" s="32"/>
    </row>
    <row r="103" spans="2:19" ht="18.75">
      <c r="B103" s="30">
        <v>5</v>
      </c>
      <c r="C103" s="107" t="s">
        <v>180</v>
      </c>
      <c r="D103" s="107"/>
      <c r="E103" s="107"/>
      <c r="F103" s="107"/>
      <c r="G103" s="107"/>
      <c r="H103" s="107"/>
      <c r="I103" s="107"/>
      <c r="J103" s="37">
        <v>9.3676814988290398E-3</v>
      </c>
      <c r="K103" s="37">
        <v>7.0257611241217799E-3</v>
      </c>
      <c r="L103" s="37">
        <v>5.3864168618266976E-2</v>
      </c>
      <c r="M103" s="37">
        <v>0.46135831381733022</v>
      </c>
      <c r="N103" s="37">
        <v>0.46838407494145201</v>
      </c>
      <c r="O103" s="48">
        <v>4.3723653395784545</v>
      </c>
      <c r="R103" s="59"/>
      <c r="S103" s="32"/>
    </row>
    <row r="104" spans="2:19" ht="28.5" customHeight="1">
      <c r="B104" s="30">
        <v>6</v>
      </c>
      <c r="C104" s="107" t="s">
        <v>181</v>
      </c>
      <c r="D104" s="107"/>
      <c r="E104" s="107"/>
      <c r="F104" s="107"/>
      <c r="G104" s="107"/>
      <c r="H104" s="107"/>
      <c r="I104" s="107"/>
      <c r="J104" s="37">
        <v>7.0257611241217799E-3</v>
      </c>
      <c r="K104" s="37">
        <v>1.6393442622950821E-2</v>
      </c>
      <c r="L104" s="37">
        <v>3.7470725995316159E-2</v>
      </c>
      <c r="M104" s="37">
        <v>0.38641686182669788</v>
      </c>
      <c r="N104" s="37">
        <v>0.5526932084309133</v>
      </c>
      <c r="O104" s="48">
        <v>4.4613583138173301</v>
      </c>
      <c r="R104" s="59"/>
      <c r="S104" s="32"/>
    </row>
    <row r="105" spans="2:19" ht="18.75">
      <c r="B105" s="30">
        <v>7</v>
      </c>
      <c r="C105" s="107" t="s">
        <v>182</v>
      </c>
      <c r="D105" s="107"/>
      <c r="E105" s="107"/>
      <c r="F105" s="107"/>
      <c r="G105" s="107"/>
      <c r="H105" s="107"/>
      <c r="I105" s="107"/>
      <c r="J105" s="37">
        <v>4.6838407494145199E-3</v>
      </c>
      <c r="K105" s="37">
        <v>4.6838407494145199E-3</v>
      </c>
      <c r="L105" s="37">
        <v>4.9180327868852458E-2</v>
      </c>
      <c r="M105" s="37">
        <v>0.46135831381733022</v>
      </c>
      <c r="N105" s="37">
        <v>0.48009367681498827</v>
      </c>
      <c r="O105" s="48">
        <v>4.4074941451990632</v>
      </c>
      <c r="R105" s="59"/>
      <c r="S105" s="32"/>
    </row>
    <row r="106" spans="2:19" ht="18.75">
      <c r="B106" s="30">
        <v>8</v>
      </c>
      <c r="C106" s="107" t="s">
        <v>183</v>
      </c>
      <c r="D106" s="107"/>
      <c r="E106" s="107"/>
      <c r="F106" s="107"/>
      <c r="G106" s="107"/>
      <c r="H106" s="107"/>
      <c r="I106" s="107"/>
      <c r="J106" s="37">
        <v>2.34192037470726E-3</v>
      </c>
      <c r="K106" s="37">
        <v>3.5128805620608897E-2</v>
      </c>
      <c r="L106" s="37">
        <v>8.4309133489461355E-2</v>
      </c>
      <c r="M106" s="37">
        <v>0.50117096018735363</v>
      </c>
      <c r="N106" s="37">
        <v>0.37704918032786883</v>
      </c>
      <c r="O106" s="48">
        <v>4.2154566744730682</v>
      </c>
      <c r="R106" s="59"/>
      <c r="S106" s="32"/>
    </row>
    <row r="107" spans="2:19" ht="18.75">
      <c r="B107" s="30">
        <v>9</v>
      </c>
      <c r="C107" s="107" t="s">
        <v>184</v>
      </c>
      <c r="D107" s="107"/>
      <c r="E107" s="107"/>
      <c r="F107" s="107"/>
      <c r="G107" s="107"/>
      <c r="H107" s="107"/>
      <c r="I107" s="107"/>
      <c r="J107" s="37">
        <v>7.0257611241217799E-3</v>
      </c>
      <c r="K107" s="37">
        <v>7.0257611241217799E-3</v>
      </c>
      <c r="L107" s="37">
        <v>3.5128805620608897E-2</v>
      </c>
      <c r="M107" s="37">
        <v>0.53629976580796257</v>
      </c>
      <c r="N107" s="37">
        <v>0.41451990632318503</v>
      </c>
      <c r="O107" s="48">
        <v>4.3442622950819674</v>
      </c>
      <c r="R107" s="59"/>
      <c r="S107" s="32"/>
    </row>
    <row r="108" spans="2:19" ht="18.75">
      <c r="B108" s="30">
        <v>10</v>
      </c>
      <c r="C108" s="107" t="s">
        <v>185</v>
      </c>
      <c r="D108" s="107"/>
      <c r="E108" s="107"/>
      <c r="F108" s="107"/>
      <c r="G108" s="107"/>
      <c r="H108" s="107"/>
      <c r="I108" s="107"/>
      <c r="J108" s="37">
        <v>7.0257611241217799E-3</v>
      </c>
      <c r="K108" s="37">
        <v>2.1077283372365339E-2</v>
      </c>
      <c r="L108" s="37">
        <v>6.323185011709602E-2</v>
      </c>
      <c r="M108" s="37">
        <v>0.53629976580796257</v>
      </c>
      <c r="N108" s="37">
        <v>0.37236533957845436</v>
      </c>
      <c r="O108" s="48">
        <v>4.2459016393442619</v>
      </c>
      <c r="R108" s="59"/>
      <c r="S108" s="32"/>
    </row>
    <row r="109" spans="2:19" ht="18.75">
      <c r="B109" s="30">
        <v>11</v>
      </c>
      <c r="C109" s="107" t="s">
        <v>186</v>
      </c>
      <c r="D109" s="107"/>
      <c r="E109" s="107"/>
      <c r="F109" s="107"/>
      <c r="G109" s="107"/>
      <c r="H109" s="107"/>
      <c r="I109" s="107"/>
      <c r="J109" s="37">
        <v>4.6838407494145199E-3</v>
      </c>
      <c r="K109" s="37">
        <v>1.6393442622950821E-2</v>
      </c>
      <c r="L109" s="37">
        <v>3.5128805620608897E-2</v>
      </c>
      <c r="M109" s="37">
        <v>0.45199063231850117</v>
      </c>
      <c r="N109" s="37">
        <v>0.28805620608899296</v>
      </c>
      <c r="O109" s="48">
        <v>3.3911007025761126</v>
      </c>
      <c r="R109" s="59"/>
      <c r="S109" s="32"/>
    </row>
    <row r="110" spans="2:19" ht="18.75">
      <c r="B110" s="30">
        <v>12</v>
      </c>
      <c r="C110" s="107" t="s">
        <v>187</v>
      </c>
      <c r="D110" s="107"/>
      <c r="E110" s="107"/>
      <c r="F110" s="107"/>
      <c r="G110" s="107"/>
      <c r="H110" s="107"/>
      <c r="I110" s="107"/>
      <c r="J110" s="37">
        <v>4.6838407494145199E-3</v>
      </c>
      <c r="K110" s="37">
        <v>7.0257611241217799E-3</v>
      </c>
      <c r="L110" s="37">
        <v>3.0444964871194378E-2</v>
      </c>
      <c r="M110" s="37">
        <v>0.45199063231850117</v>
      </c>
      <c r="N110" s="37">
        <v>0.30210772833723654</v>
      </c>
      <c r="O110" s="48">
        <v>3.4285714285714284</v>
      </c>
      <c r="R110" s="59"/>
      <c r="S110" s="32"/>
    </row>
    <row r="111" spans="2:19" ht="18.75">
      <c r="B111" s="30">
        <v>13</v>
      </c>
      <c r="C111" s="107" t="s">
        <v>188</v>
      </c>
      <c r="D111" s="107"/>
      <c r="E111" s="107"/>
      <c r="F111" s="107"/>
      <c r="G111" s="107"/>
      <c r="H111" s="107"/>
      <c r="I111" s="107"/>
      <c r="J111" s="37">
        <v>4.6838407494145199E-3</v>
      </c>
      <c r="K111" s="37">
        <v>1.405152224824356E-2</v>
      </c>
      <c r="L111" s="37">
        <v>5.1522248243559721E-2</v>
      </c>
      <c r="M111" s="37">
        <v>0.50117096018735363</v>
      </c>
      <c r="N111" s="37">
        <v>0.22482435597189696</v>
      </c>
      <c r="O111" s="48">
        <v>3.3161592505854802</v>
      </c>
      <c r="R111" s="59"/>
      <c r="S111" s="32"/>
    </row>
    <row r="112" spans="2:19" ht="18.75">
      <c r="B112" s="30">
        <v>14</v>
      </c>
      <c r="C112" s="107" t="s">
        <v>189</v>
      </c>
      <c r="D112" s="107"/>
      <c r="E112" s="107"/>
      <c r="F112" s="107"/>
      <c r="G112" s="107"/>
      <c r="H112" s="107"/>
      <c r="I112" s="107"/>
      <c r="J112" s="37">
        <v>1.1709601873536301E-2</v>
      </c>
      <c r="K112" s="37">
        <v>7.0257611241217799E-3</v>
      </c>
      <c r="L112" s="37">
        <v>2.576112412177986E-2</v>
      </c>
      <c r="M112" s="37">
        <v>0.38641686182669788</v>
      </c>
      <c r="N112" s="37">
        <v>0.36533957845433257</v>
      </c>
      <c r="O112" s="48">
        <v>3.4754098360655736</v>
      </c>
      <c r="R112" s="59"/>
      <c r="S112" s="32"/>
    </row>
    <row r="113" spans="2:19" ht="18.75">
      <c r="B113" s="30">
        <v>15</v>
      </c>
      <c r="C113" s="107" t="s">
        <v>190</v>
      </c>
      <c r="D113" s="107"/>
      <c r="E113" s="107"/>
      <c r="F113" s="107"/>
      <c r="G113" s="107"/>
      <c r="H113" s="107"/>
      <c r="I113" s="107"/>
      <c r="J113" s="37">
        <v>7.0257611241217799E-3</v>
      </c>
      <c r="K113" s="37">
        <v>9.3676814988290398E-3</v>
      </c>
      <c r="L113" s="37">
        <v>2.1077283372365339E-2</v>
      </c>
      <c r="M113" s="37">
        <v>0.34894613583138173</v>
      </c>
      <c r="N113" s="37">
        <v>0.4098360655737705</v>
      </c>
      <c r="O113" s="48">
        <v>3.5339578454332554</v>
      </c>
      <c r="R113" s="59"/>
      <c r="S113" s="32"/>
    </row>
    <row r="114" spans="2:19" ht="18.75">
      <c r="B114" s="30">
        <v>16</v>
      </c>
      <c r="C114" s="107" t="s">
        <v>191</v>
      </c>
      <c r="D114" s="107"/>
      <c r="E114" s="107"/>
      <c r="F114" s="107"/>
      <c r="G114" s="107"/>
      <c r="H114" s="107"/>
      <c r="I114" s="107"/>
      <c r="J114" s="37">
        <v>0</v>
      </c>
      <c r="K114" s="37">
        <v>7.0257611241217799E-3</v>
      </c>
      <c r="L114" s="37">
        <v>1.1709601873536301E-2</v>
      </c>
      <c r="M114" s="37">
        <v>0.34192037470725994</v>
      </c>
      <c r="N114" s="37">
        <v>0.43559718969555034</v>
      </c>
      <c r="O114" s="48">
        <v>3.5948477751756442</v>
      </c>
      <c r="R114" s="59"/>
      <c r="S114" s="32"/>
    </row>
    <row r="115" spans="2:19">
      <c r="R115" s="59"/>
      <c r="S115" s="32"/>
    </row>
    <row r="116" spans="2:19">
      <c r="R116" s="59"/>
      <c r="S116" s="32"/>
    </row>
    <row r="117" spans="2:19">
      <c r="R117" s="59"/>
      <c r="S117" s="32"/>
    </row>
    <row r="118" spans="2:19">
      <c r="R118" s="59"/>
      <c r="S118" s="32"/>
    </row>
    <row r="119" spans="2:19">
      <c r="R119" s="59"/>
      <c r="S119" s="32"/>
    </row>
    <row r="120" spans="2:19">
      <c r="R120" s="59"/>
      <c r="S120" s="32"/>
    </row>
    <row r="121" spans="2:19">
      <c r="R121" s="59"/>
      <c r="S121" s="32"/>
    </row>
    <row r="122" spans="2:19">
      <c r="R122" s="59"/>
      <c r="S122" s="32"/>
    </row>
    <row r="123" spans="2:19">
      <c r="R123" s="59"/>
      <c r="S123" s="32"/>
    </row>
    <row r="124" spans="2:19">
      <c r="R124" s="59"/>
      <c r="S124" s="32"/>
    </row>
    <row r="125" spans="2:19">
      <c r="R125" s="59"/>
      <c r="S125" s="32"/>
    </row>
    <row r="126" spans="2:19">
      <c r="R126" s="59"/>
      <c r="S126" s="32"/>
    </row>
    <row r="127" spans="2:19">
      <c r="R127" s="59"/>
      <c r="S127" s="32"/>
    </row>
    <row r="128" spans="2:19">
      <c r="R128" s="59"/>
      <c r="S128" s="32"/>
    </row>
    <row r="129" spans="2:19">
      <c r="R129" s="59"/>
      <c r="S129" s="32"/>
    </row>
    <row r="130" spans="2:19" ht="27.75" customHeight="1">
      <c r="R130" s="59"/>
      <c r="S130" s="32"/>
    </row>
    <row r="131" spans="2:19" ht="14.25" customHeight="1">
      <c r="R131" s="59"/>
      <c r="S131" s="32"/>
    </row>
    <row r="132" spans="2:19" ht="23.25">
      <c r="B132" s="45" t="s">
        <v>18</v>
      </c>
      <c r="C132" s="110" t="s">
        <v>192</v>
      </c>
      <c r="D132" s="110"/>
      <c r="E132" s="110"/>
      <c r="F132" s="110"/>
      <c r="G132" s="110"/>
      <c r="H132" s="110"/>
      <c r="I132" s="110"/>
      <c r="J132" s="47">
        <v>1</v>
      </c>
      <c r="K132" s="47">
        <v>2</v>
      </c>
      <c r="L132" s="47">
        <v>3</v>
      </c>
      <c r="M132" s="47">
        <v>4</v>
      </c>
      <c r="N132" s="47">
        <v>5</v>
      </c>
      <c r="O132" s="47" t="s">
        <v>80</v>
      </c>
      <c r="R132" s="59"/>
      <c r="S132" s="32"/>
    </row>
    <row r="133" spans="2:19" ht="17.25" customHeight="1">
      <c r="B133" s="30">
        <v>1</v>
      </c>
      <c r="C133" s="111" t="s">
        <v>193</v>
      </c>
      <c r="D133" s="111"/>
      <c r="E133" s="111"/>
      <c r="F133" s="111"/>
      <c r="G133" s="111"/>
      <c r="H133" s="111"/>
      <c r="I133" s="111"/>
      <c r="J133" s="37">
        <v>0</v>
      </c>
      <c r="K133" s="37">
        <v>1.4084507042253521E-2</v>
      </c>
      <c r="L133" s="37">
        <v>0.16901408450704225</v>
      </c>
      <c r="M133" s="37">
        <v>0.54929577464788737</v>
      </c>
      <c r="N133" s="37">
        <v>0.26760563380281688</v>
      </c>
      <c r="O133" s="82">
        <v>4.070422535211268</v>
      </c>
      <c r="R133" s="59"/>
      <c r="S133" s="32"/>
    </row>
    <row r="134" spans="2:19" ht="17.25" customHeight="1">
      <c r="B134" s="30">
        <v>2</v>
      </c>
      <c r="C134" s="111" t="s">
        <v>194</v>
      </c>
      <c r="D134" s="111"/>
      <c r="E134" s="111"/>
      <c r="F134" s="111"/>
      <c r="G134" s="111"/>
      <c r="H134" s="111"/>
      <c r="I134" s="111"/>
      <c r="J134" s="37">
        <v>1.4084507042253521E-2</v>
      </c>
      <c r="K134" s="37">
        <v>1.4084507042253521E-2</v>
      </c>
      <c r="L134" s="37">
        <v>0.15492957746478872</v>
      </c>
      <c r="M134" s="37">
        <v>0.53521126760563376</v>
      </c>
      <c r="N134" s="37">
        <v>0.28169014084507044</v>
      </c>
      <c r="O134" s="82">
        <v>4.056338028169014</v>
      </c>
      <c r="R134" s="59"/>
      <c r="S134" s="32"/>
    </row>
    <row r="135" spans="2:19" ht="17.25" customHeight="1">
      <c r="B135" s="30">
        <v>3</v>
      </c>
      <c r="C135" s="111" t="s">
        <v>195</v>
      </c>
      <c r="D135" s="111"/>
      <c r="E135" s="111"/>
      <c r="F135" s="111"/>
      <c r="G135" s="111"/>
      <c r="H135" s="111"/>
      <c r="I135" s="111"/>
      <c r="J135" s="37">
        <v>0</v>
      </c>
      <c r="K135" s="37">
        <v>2.8169014084507043E-2</v>
      </c>
      <c r="L135" s="37">
        <v>0.15492957746478872</v>
      </c>
      <c r="M135" s="37">
        <v>0.60563380281690138</v>
      </c>
      <c r="N135" s="37">
        <v>0.21126760563380281</v>
      </c>
      <c r="O135" s="82">
        <v>4</v>
      </c>
      <c r="R135" s="59"/>
      <c r="S135" s="32"/>
    </row>
    <row r="136" spans="2:19" ht="17.25" customHeight="1">
      <c r="B136" s="30">
        <v>4</v>
      </c>
      <c r="C136" s="111" t="s">
        <v>196</v>
      </c>
      <c r="D136" s="111"/>
      <c r="E136" s="111"/>
      <c r="F136" s="111"/>
      <c r="G136" s="111"/>
      <c r="H136" s="111"/>
      <c r="I136" s="111"/>
      <c r="J136" s="37">
        <v>0</v>
      </c>
      <c r="K136" s="37">
        <v>0</v>
      </c>
      <c r="L136" s="37">
        <v>4.2253521126760563E-2</v>
      </c>
      <c r="M136" s="37">
        <v>0.45070422535211269</v>
      </c>
      <c r="N136" s="37">
        <v>0.50704225352112675</v>
      </c>
      <c r="O136" s="82">
        <v>4.464788732394366</v>
      </c>
      <c r="R136" s="59"/>
      <c r="S136" s="32"/>
    </row>
    <row r="137" spans="2:19" ht="17.25" customHeight="1">
      <c r="B137" s="30">
        <v>5</v>
      </c>
      <c r="C137" s="111" t="s">
        <v>197</v>
      </c>
      <c r="D137" s="111"/>
      <c r="E137" s="111"/>
      <c r="F137" s="111"/>
      <c r="G137" s="111"/>
      <c r="H137" s="111"/>
      <c r="I137" s="111"/>
      <c r="J137" s="37">
        <v>0</v>
      </c>
      <c r="K137" s="37">
        <v>1.4084507042253521E-2</v>
      </c>
      <c r="L137" s="37">
        <v>9.8591549295774641E-2</v>
      </c>
      <c r="M137" s="37">
        <v>0.54929577464788737</v>
      </c>
      <c r="N137" s="37">
        <v>0.3380281690140845</v>
      </c>
      <c r="O137" s="82">
        <v>4.211267605633803</v>
      </c>
      <c r="R137" s="59"/>
      <c r="S137" s="32"/>
    </row>
    <row r="138" spans="2:19" ht="17.25" customHeight="1">
      <c r="B138" s="30">
        <v>6</v>
      </c>
      <c r="C138" s="111" t="s">
        <v>198</v>
      </c>
      <c r="D138" s="111"/>
      <c r="E138" s="111"/>
      <c r="F138" s="111"/>
      <c r="G138" s="111"/>
      <c r="H138" s="111"/>
      <c r="I138" s="111"/>
      <c r="J138" s="37">
        <v>0</v>
      </c>
      <c r="K138" s="37">
        <v>0</v>
      </c>
      <c r="L138" s="37">
        <v>2.8169014084507043E-2</v>
      </c>
      <c r="M138" s="37">
        <v>0.36619718309859156</v>
      </c>
      <c r="N138" s="37">
        <v>0.60563380281690138</v>
      </c>
      <c r="O138" s="82">
        <v>4.577464788732394</v>
      </c>
      <c r="R138" s="59"/>
      <c r="S138" s="32"/>
    </row>
    <row r="139" spans="2:19" ht="17.25" customHeight="1">
      <c r="B139" s="30">
        <v>7</v>
      </c>
      <c r="C139" s="111" t="s">
        <v>199</v>
      </c>
      <c r="D139" s="111"/>
      <c r="E139" s="111"/>
      <c r="F139" s="111"/>
      <c r="G139" s="111"/>
      <c r="H139" s="111"/>
      <c r="I139" s="111"/>
      <c r="J139" s="37">
        <v>0</v>
      </c>
      <c r="K139" s="37">
        <v>0</v>
      </c>
      <c r="L139" s="37">
        <v>5.6338028169014086E-2</v>
      </c>
      <c r="M139" s="37">
        <v>0.39436619718309857</v>
      </c>
      <c r="N139" s="37">
        <v>0.54929577464788737</v>
      </c>
      <c r="O139" s="82">
        <v>4.492957746478873</v>
      </c>
      <c r="R139" s="59"/>
      <c r="S139" s="32"/>
    </row>
    <row r="140" spans="2:19" ht="17.25" customHeight="1">
      <c r="B140" s="30">
        <v>8</v>
      </c>
      <c r="C140" s="111" t="s">
        <v>200</v>
      </c>
      <c r="D140" s="111"/>
      <c r="E140" s="111"/>
      <c r="F140" s="111"/>
      <c r="G140" s="111"/>
      <c r="H140" s="111"/>
      <c r="I140" s="111"/>
      <c r="J140" s="37">
        <v>1.4084507042253521E-2</v>
      </c>
      <c r="K140" s="37">
        <v>0</v>
      </c>
      <c r="L140" s="37">
        <v>0.14084507042253522</v>
      </c>
      <c r="M140" s="37">
        <v>0.52112676056338025</v>
      </c>
      <c r="N140" s="37">
        <v>0.323943661971831</v>
      </c>
      <c r="O140" s="82">
        <v>4.140845070422535</v>
      </c>
      <c r="R140" s="59"/>
      <c r="S140" s="32"/>
    </row>
    <row r="141" spans="2:19" ht="15.75" customHeight="1">
      <c r="C141" s="60"/>
      <c r="D141" s="60"/>
      <c r="E141" s="60"/>
      <c r="F141" s="60"/>
      <c r="G141" s="60"/>
      <c r="H141" s="60"/>
      <c r="I141" s="60"/>
      <c r="J141" s="61"/>
      <c r="K141" s="61"/>
      <c r="L141" s="61"/>
      <c r="M141" s="61"/>
      <c r="N141" s="61"/>
      <c r="R141" s="59"/>
      <c r="S141" s="32"/>
    </row>
    <row r="142" spans="2:19" ht="15.75" customHeight="1">
      <c r="C142" s="60"/>
      <c r="D142" s="60"/>
      <c r="E142" s="60"/>
      <c r="F142" s="60"/>
      <c r="G142" s="60"/>
      <c r="H142" s="60"/>
      <c r="I142" s="60"/>
      <c r="J142" s="61"/>
      <c r="K142" s="61"/>
      <c r="L142" s="61"/>
      <c r="M142" s="61"/>
      <c r="N142" s="61"/>
      <c r="R142" s="59"/>
      <c r="S142" s="32"/>
    </row>
    <row r="143" spans="2:19" ht="15.75" customHeight="1">
      <c r="C143" s="60"/>
      <c r="D143" s="60"/>
      <c r="E143" s="60"/>
      <c r="F143" s="60"/>
      <c r="G143" s="60"/>
      <c r="H143" s="60"/>
      <c r="I143" s="60"/>
      <c r="J143" s="61"/>
      <c r="K143" s="61"/>
      <c r="L143" s="61"/>
      <c r="M143" s="61"/>
      <c r="N143" s="61"/>
      <c r="R143" s="59"/>
      <c r="S143" s="32"/>
    </row>
    <row r="144" spans="2:19" ht="15.75" customHeight="1">
      <c r="C144" s="60"/>
      <c r="D144" s="60"/>
      <c r="E144" s="60"/>
      <c r="F144" s="60"/>
      <c r="G144" s="60"/>
      <c r="H144" s="60"/>
      <c r="I144" s="60"/>
      <c r="J144" s="61"/>
      <c r="K144" s="61"/>
      <c r="L144" s="61"/>
      <c r="M144" s="61"/>
      <c r="N144" s="61"/>
      <c r="R144" s="59"/>
      <c r="S144" s="32"/>
    </row>
    <row r="145" spans="3:19" ht="15.75" customHeight="1">
      <c r="C145" s="60"/>
      <c r="D145" s="60"/>
      <c r="E145" s="60"/>
      <c r="F145" s="60"/>
      <c r="G145" s="60"/>
      <c r="H145" s="60"/>
      <c r="I145" s="60"/>
      <c r="J145" s="61"/>
      <c r="K145" s="61"/>
      <c r="L145" s="61"/>
      <c r="M145" s="61"/>
      <c r="N145" s="61"/>
      <c r="R145" s="59"/>
      <c r="S145" s="32"/>
    </row>
    <row r="146" spans="3:19" ht="15.75" customHeight="1">
      <c r="C146" s="60"/>
      <c r="D146" s="60"/>
      <c r="E146" s="60"/>
      <c r="F146" s="60"/>
      <c r="G146" s="60"/>
      <c r="H146" s="60"/>
      <c r="I146" s="60"/>
      <c r="J146" s="61"/>
      <c r="K146" s="61"/>
      <c r="L146" s="61"/>
      <c r="M146" s="61"/>
      <c r="N146" s="61"/>
      <c r="R146" s="59"/>
      <c r="S146" s="32"/>
    </row>
    <row r="147" spans="3:19" ht="15.75" customHeight="1">
      <c r="C147" s="60"/>
      <c r="D147" s="60"/>
      <c r="E147" s="60"/>
      <c r="F147" s="60"/>
      <c r="G147" s="60"/>
      <c r="H147" s="60"/>
      <c r="I147" s="60"/>
      <c r="J147" s="61"/>
      <c r="K147" s="61"/>
      <c r="L147" s="61"/>
      <c r="M147" s="61"/>
      <c r="N147" s="61"/>
      <c r="R147" s="59"/>
      <c r="S147" s="32"/>
    </row>
    <row r="148" spans="3:19" ht="15.75" customHeight="1">
      <c r="C148" s="60"/>
      <c r="D148" s="60"/>
      <c r="E148" s="60"/>
      <c r="F148" s="60"/>
      <c r="G148" s="60"/>
      <c r="H148" s="60"/>
      <c r="I148" s="60"/>
      <c r="J148" s="61"/>
      <c r="K148" s="61"/>
      <c r="L148" s="61"/>
      <c r="M148" s="61"/>
      <c r="N148" s="61"/>
      <c r="R148" s="59"/>
      <c r="S148" s="32"/>
    </row>
    <row r="149" spans="3:19" ht="99" customHeight="1">
      <c r="C149" s="60"/>
      <c r="D149" s="60"/>
      <c r="E149" s="60"/>
      <c r="F149" s="60"/>
      <c r="G149" s="60"/>
      <c r="H149" s="60"/>
      <c r="I149" s="60"/>
      <c r="J149" s="61"/>
      <c r="K149" s="61"/>
      <c r="L149" s="61"/>
      <c r="M149" s="61"/>
      <c r="N149" s="61"/>
      <c r="R149" s="59"/>
      <c r="S149" s="32"/>
    </row>
    <row r="150" spans="3:19" ht="44.25" customHeight="1">
      <c r="C150" s="108" t="s">
        <v>81</v>
      </c>
      <c r="D150" s="108"/>
      <c r="E150" s="108"/>
      <c r="F150" s="108"/>
      <c r="G150" s="108"/>
      <c r="H150" s="108"/>
      <c r="I150" s="108"/>
      <c r="J150" s="108"/>
      <c r="K150" s="108"/>
      <c r="L150" s="108"/>
      <c r="M150" s="108"/>
      <c r="N150" s="108"/>
      <c r="O150" s="108"/>
      <c r="P150" s="108"/>
      <c r="R150" s="59"/>
      <c r="S150" s="32"/>
    </row>
    <row r="151" spans="3:19" ht="20.25" customHeight="1">
      <c r="C151" s="60"/>
      <c r="D151" s="60"/>
      <c r="E151" s="60"/>
      <c r="F151" s="60"/>
      <c r="G151" s="60"/>
      <c r="H151" s="60"/>
      <c r="I151" s="60"/>
      <c r="J151" s="61"/>
      <c r="K151" s="61"/>
      <c r="L151" s="61"/>
      <c r="M151" s="61"/>
      <c r="N151" s="61"/>
      <c r="R151" s="59"/>
      <c r="S151" s="32"/>
    </row>
    <row r="152" spans="3:19" ht="57.75" customHeight="1">
      <c r="C152" s="112" t="s">
        <v>201</v>
      </c>
      <c r="D152" s="112"/>
      <c r="E152" s="112"/>
      <c r="F152" s="112"/>
      <c r="G152" s="112"/>
      <c r="H152" s="112"/>
      <c r="I152" s="112"/>
      <c r="J152" s="112"/>
      <c r="K152" s="112"/>
      <c r="L152" s="112"/>
      <c r="M152" s="112"/>
      <c r="N152" s="112"/>
      <c r="O152" s="112"/>
      <c r="P152" s="112"/>
      <c r="R152" s="59"/>
      <c r="S152" s="32"/>
    </row>
    <row r="153" spans="3:19" ht="15.75" customHeight="1">
      <c r="C153" s="60"/>
      <c r="D153" s="60"/>
      <c r="E153" s="60"/>
      <c r="F153" s="60"/>
      <c r="G153" s="60"/>
      <c r="H153" s="60"/>
      <c r="I153" s="60"/>
      <c r="J153" s="61"/>
      <c r="K153" s="61"/>
      <c r="L153" s="61"/>
      <c r="M153" s="61"/>
      <c r="N153" s="61"/>
      <c r="R153" s="59"/>
      <c r="S153" s="32"/>
    </row>
    <row r="154" spans="3:19" ht="23.25">
      <c r="C154" s="72" t="s">
        <v>202</v>
      </c>
      <c r="D154" s="33" t="s">
        <v>60</v>
      </c>
      <c r="E154" s="33" t="s">
        <v>61</v>
      </c>
      <c r="F154" s="33" t="s">
        <v>57</v>
      </c>
      <c r="G154" s="61"/>
      <c r="H154" s="61"/>
      <c r="I154" s="61"/>
      <c r="J154" s="61"/>
      <c r="K154" s="61"/>
      <c r="L154" s="61"/>
      <c r="M154" s="61"/>
      <c r="N154" s="61"/>
      <c r="R154" s="59"/>
      <c r="S154" s="32"/>
    </row>
    <row r="155" spans="3:19" ht="21">
      <c r="C155" s="40" t="s">
        <v>172</v>
      </c>
      <c r="D155" s="35">
        <v>138</v>
      </c>
      <c r="E155" s="35">
        <v>16</v>
      </c>
      <c r="F155" s="35">
        <v>154</v>
      </c>
      <c r="G155" s="61"/>
      <c r="H155" s="61"/>
      <c r="I155" s="61"/>
      <c r="J155" s="61"/>
      <c r="K155" s="61"/>
      <c r="L155" s="61"/>
      <c r="M155" s="61"/>
      <c r="N155" s="61"/>
      <c r="R155" s="59"/>
      <c r="S155" s="32"/>
    </row>
    <row r="156" spans="3:19" ht="21">
      <c r="C156" s="40" t="s">
        <v>203</v>
      </c>
      <c r="D156" s="35">
        <v>75</v>
      </c>
      <c r="E156" s="35">
        <v>2</v>
      </c>
      <c r="F156" s="35">
        <v>77</v>
      </c>
      <c r="G156" s="61"/>
      <c r="H156" s="61"/>
      <c r="I156" s="61"/>
      <c r="J156" s="61"/>
      <c r="K156" s="61"/>
      <c r="L156" s="61"/>
      <c r="M156" s="61"/>
      <c r="N156" s="61"/>
      <c r="R156" s="59"/>
      <c r="S156" s="32"/>
    </row>
    <row r="157" spans="3:19" ht="21">
      <c r="C157" s="40" t="s">
        <v>174</v>
      </c>
      <c r="D157" s="35">
        <v>10</v>
      </c>
      <c r="E157" s="35">
        <v>2</v>
      </c>
      <c r="F157" s="35">
        <v>12</v>
      </c>
      <c r="G157" s="61"/>
      <c r="H157" s="61"/>
      <c r="I157" s="61"/>
      <c r="J157" s="61"/>
      <c r="K157" s="61"/>
      <c r="L157" s="61"/>
      <c r="M157" s="61"/>
      <c r="N157" s="61"/>
      <c r="R157" s="59"/>
      <c r="S157" s="32"/>
    </row>
    <row r="158" spans="3:19" ht="21">
      <c r="C158" s="40" t="s">
        <v>204</v>
      </c>
      <c r="D158" s="35">
        <v>2</v>
      </c>
      <c r="E158" s="35">
        <v>0</v>
      </c>
      <c r="F158" s="35">
        <v>2</v>
      </c>
      <c r="G158" s="61"/>
      <c r="H158" s="61"/>
      <c r="I158" s="61"/>
      <c r="J158" s="61"/>
      <c r="K158" s="61"/>
      <c r="L158" s="61"/>
      <c r="M158" s="61"/>
      <c r="N158" s="61"/>
      <c r="R158" s="59"/>
      <c r="S158" s="32"/>
    </row>
    <row r="159" spans="3:19" ht="21">
      <c r="C159" s="40" t="s">
        <v>205</v>
      </c>
      <c r="D159" s="35">
        <v>2</v>
      </c>
      <c r="E159" s="35">
        <v>0</v>
      </c>
      <c r="F159" s="35">
        <v>2</v>
      </c>
      <c r="G159" s="61"/>
      <c r="H159" s="61"/>
      <c r="I159" s="61"/>
      <c r="J159" s="61"/>
      <c r="K159" s="61"/>
      <c r="L159" s="61"/>
      <c r="M159" s="61"/>
      <c r="N159" s="61"/>
      <c r="R159" s="59"/>
      <c r="S159" s="32"/>
    </row>
    <row r="160" spans="3:19" ht="21">
      <c r="C160" s="40" t="s">
        <v>206</v>
      </c>
      <c r="D160" s="35">
        <v>254</v>
      </c>
      <c r="E160" s="35">
        <v>26</v>
      </c>
      <c r="F160" s="35">
        <v>280</v>
      </c>
      <c r="G160" s="61"/>
      <c r="H160" s="61"/>
      <c r="I160" s="61"/>
      <c r="J160" s="61"/>
      <c r="K160" s="61"/>
      <c r="L160" s="61"/>
      <c r="M160" s="61"/>
      <c r="N160" s="61"/>
      <c r="R160" s="59"/>
      <c r="S160" s="32"/>
    </row>
    <row r="161" spans="3:19" ht="15.75" customHeight="1">
      <c r="C161" s="60"/>
      <c r="D161" s="60"/>
      <c r="E161" s="60"/>
      <c r="F161" s="60"/>
      <c r="G161" s="60"/>
      <c r="H161" s="60"/>
      <c r="I161" s="60"/>
      <c r="J161" s="61"/>
      <c r="K161" s="61"/>
      <c r="L161" s="61"/>
      <c r="M161" s="61"/>
      <c r="N161" s="61"/>
      <c r="R161" s="59"/>
      <c r="S161" s="32"/>
    </row>
    <row r="162" spans="3:19" ht="23.25">
      <c r="C162" s="72" t="s">
        <v>207</v>
      </c>
      <c r="D162" s="33" t="s">
        <v>60</v>
      </c>
      <c r="E162" s="33" t="s">
        <v>61</v>
      </c>
      <c r="F162" s="33" t="s">
        <v>57</v>
      </c>
      <c r="G162" s="60"/>
      <c r="H162" s="60"/>
      <c r="I162" s="60"/>
      <c r="J162" s="61"/>
      <c r="K162" s="61"/>
      <c r="L162" s="61"/>
      <c r="M162" s="61"/>
      <c r="N162" s="61"/>
      <c r="R162" s="59"/>
      <c r="S162" s="32"/>
    </row>
    <row r="163" spans="3:19" ht="21">
      <c r="C163" s="40" t="s">
        <v>172</v>
      </c>
      <c r="D163" s="37">
        <v>0.2857142857142857</v>
      </c>
      <c r="E163" s="37">
        <v>0.34782608695652173</v>
      </c>
      <c r="F163" s="37">
        <v>0.29111531190926276</v>
      </c>
      <c r="G163" s="60"/>
      <c r="H163" s="60"/>
      <c r="I163" s="60"/>
      <c r="J163" s="61"/>
      <c r="K163" s="61"/>
      <c r="L163" s="61"/>
      <c r="M163" s="61"/>
      <c r="N163" s="61"/>
      <c r="R163" s="59"/>
      <c r="S163" s="32"/>
    </row>
    <row r="164" spans="3:19" ht="21">
      <c r="C164" s="40" t="s">
        <v>203</v>
      </c>
      <c r="D164" s="37">
        <v>0.15527950310559005</v>
      </c>
      <c r="E164" s="37">
        <v>4.3478260869565216E-2</v>
      </c>
      <c r="F164" s="37">
        <v>0.14555765595463138</v>
      </c>
      <c r="G164" s="60"/>
      <c r="H164" s="60"/>
      <c r="I164" s="60"/>
      <c r="J164" s="61"/>
      <c r="K164" s="61"/>
      <c r="L164" s="61"/>
      <c r="M164" s="61"/>
      <c r="N164" s="61"/>
      <c r="R164" s="59"/>
      <c r="S164" s="32"/>
    </row>
    <row r="165" spans="3:19" ht="21">
      <c r="C165" s="40" t="s">
        <v>174</v>
      </c>
      <c r="D165" s="37">
        <v>2.0703933747412008E-2</v>
      </c>
      <c r="E165" s="37">
        <v>4.3478260869565216E-2</v>
      </c>
      <c r="F165" s="37">
        <v>2.2684310018903593E-2</v>
      </c>
      <c r="G165" s="60"/>
      <c r="H165" s="60"/>
      <c r="I165" s="60"/>
      <c r="J165" s="61"/>
      <c r="K165" s="61"/>
      <c r="L165" s="61"/>
      <c r="M165" s="61"/>
      <c r="N165" s="61"/>
      <c r="R165" s="59"/>
      <c r="S165" s="32"/>
    </row>
    <row r="166" spans="3:19" ht="21">
      <c r="C166" s="40" t="s">
        <v>204</v>
      </c>
      <c r="D166" s="37">
        <v>4.140786749482402E-3</v>
      </c>
      <c r="E166" s="37">
        <v>0</v>
      </c>
      <c r="F166" s="37">
        <v>3.780718336483932E-3</v>
      </c>
      <c r="G166" s="60"/>
      <c r="H166" s="60"/>
      <c r="I166" s="60"/>
      <c r="J166" s="61"/>
      <c r="K166" s="61"/>
      <c r="L166" s="61"/>
      <c r="M166" s="61"/>
      <c r="N166" s="61"/>
      <c r="R166" s="59"/>
      <c r="S166" s="32"/>
    </row>
    <row r="167" spans="3:19" ht="21">
      <c r="C167" s="40" t="s">
        <v>205</v>
      </c>
      <c r="D167" s="37">
        <v>4.140786749482402E-3</v>
      </c>
      <c r="E167" s="37">
        <v>0</v>
      </c>
      <c r="F167" s="37">
        <v>3.780718336483932E-3</v>
      </c>
      <c r="G167" s="60"/>
      <c r="H167" s="60"/>
      <c r="I167" s="60"/>
      <c r="J167" s="61"/>
      <c r="K167" s="61"/>
      <c r="L167" s="61"/>
      <c r="M167" s="61"/>
      <c r="N167" s="61"/>
      <c r="R167" s="59"/>
      <c r="S167" s="32"/>
    </row>
    <row r="168" spans="3:19" ht="21">
      <c r="C168" s="40" t="s">
        <v>206</v>
      </c>
      <c r="D168" s="37">
        <v>0.52587991718426497</v>
      </c>
      <c r="E168" s="37">
        <v>0.56521739130434778</v>
      </c>
      <c r="F168" s="37">
        <v>0.52930056710775042</v>
      </c>
      <c r="G168" s="60"/>
      <c r="H168" s="60"/>
      <c r="I168" s="60"/>
      <c r="J168" s="61"/>
      <c r="K168" s="61"/>
      <c r="L168" s="61"/>
      <c r="M168" s="61"/>
      <c r="N168" s="61"/>
      <c r="R168" s="59"/>
      <c r="S168" s="32"/>
    </row>
    <row r="169" spans="3:19" ht="15.75" customHeight="1">
      <c r="C169" s="60"/>
      <c r="D169" s="60"/>
      <c r="E169" s="60"/>
      <c r="F169" s="60"/>
      <c r="G169" s="60"/>
      <c r="H169" s="60"/>
      <c r="I169" s="60"/>
      <c r="J169" s="61"/>
      <c r="K169" s="61"/>
      <c r="L169" s="61"/>
      <c r="M169" s="61"/>
      <c r="N169" s="61"/>
      <c r="R169" s="59"/>
      <c r="S169" s="32"/>
    </row>
    <row r="170" spans="3:19" ht="23.25">
      <c r="C170" s="72" t="s">
        <v>208</v>
      </c>
      <c r="D170" s="33" t="s">
        <v>60</v>
      </c>
      <c r="E170" s="33" t="s">
        <v>61</v>
      </c>
      <c r="F170" s="33" t="s">
        <v>57</v>
      </c>
      <c r="G170" s="60"/>
      <c r="H170" s="60"/>
      <c r="I170" s="60"/>
      <c r="J170" s="61"/>
      <c r="K170" s="61"/>
      <c r="L170" s="61"/>
      <c r="M170" s="61"/>
      <c r="N170" s="61"/>
      <c r="R170" s="59"/>
      <c r="S170" s="32"/>
    </row>
    <row r="171" spans="3:19" ht="21">
      <c r="C171" s="40" t="s">
        <v>172</v>
      </c>
      <c r="D171" s="35">
        <v>92</v>
      </c>
      <c r="E171" s="35">
        <v>5</v>
      </c>
      <c r="F171" s="35">
        <v>97</v>
      </c>
      <c r="G171" s="60"/>
      <c r="H171" s="60"/>
      <c r="I171" s="60"/>
      <c r="J171" s="61"/>
      <c r="K171" s="61"/>
      <c r="L171" s="61"/>
      <c r="M171" s="61"/>
      <c r="N171" s="61"/>
      <c r="R171" s="59"/>
      <c r="S171" s="32"/>
    </row>
    <row r="172" spans="3:19" ht="21">
      <c r="C172" s="40" t="s">
        <v>203</v>
      </c>
      <c r="D172" s="35">
        <v>107</v>
      </c>
      <c r="E172" s="35">
        <v>4</v>
      </c>
      <c r="F172" s="35">
        <v>111</v>
      </c>
      <c r="G172" s="60"/>
      <c r="H172" s="60"/>
      <c r="I172" s="60"/>
      <c r="J172" s="61"/>
      <c r="K172" s="61"/>
      <c r="L172" s="61"/>
      <c r="M172" s="61"/>
      <c r="N172" s="61"/>
      <c r="R172" s="59"/>
      <c r="S172" s="32"/>
    </row>
    <row r="173" spans="3:19" ht="21">
      <c r="C173" s="40" t="s">
        <v>174</v>
      </c>
      <c r="D173" s="35">
        <v>69</v>
      </c>
      <c r="E173" s="35">
        <v>9</v>
      </c>
      <c r="F173" s="35">
        <v>78</v>
      </c>
      <c r="G173" s="60"/>
      <c r="H173" s="60"/>
      <c r="I173" s="60"/>
      <c r="J173" s="61"/>
      <c r="K173" s="61"/>
      <c r="L173" s="61"/>
      <c r="M173" s="61"/>
      <c r="N173" s="61"/>
      <c r="R173" s="59"/>
      <c r="S173" s="32"/>
    </row>
    <row r="174" spans="3:19" ht="21">
      <c r="C174" s="40" t="s">
        <v>204</v>
      </c>
      <c r="D174" s="35">
        <v>32</v>
      </c>
      <c r="E174" s="35">
        <v>1</v>
      </c>
      <c r="F174" s="35">
        <v>33</v>
      </c>
      <c r="G174" s="60"/>
      <c r="H174" s="60"/>
      <c r="I174" s="60"/>
      <c r="J174" s="61"/>
      <c r="K174" s="61"/>
      <c r="L174" s="61"/>
      <c r="M174" s="61"/>
      <c r="N174" s="61"/>
      <c r="R174" s="59"/>
      <c r="S174" s="32"/>
    </row>
    <row r="175" spans="3:19" ht="21">
      <c r="C175" s="40" t="s">
        <v>205</v>
      </c>
      <c r="D175" s="35">
        <v>3</v>
      </c>
      <c r="E175" s="35">
        <v>1</v>
      </c>
      <c r="F175" s="35">
        <v>4</v>
      </c>
      <c r="G175" s="60"/>
      <c r="H175" s="60"/>
      <c r="I175" s="60"/>
      <c r="J175" s="61"/>
      <c r="K175" s="61"/>
      <c r="L175" s="61"/>
      <c r="M175" s="61"/>
      <c r="N175" s="61"/>
      <c r="R175" s="59"/>
      <c r="S175" s="32"/>
    </row>
    <row r="176" spans="3:19" ht="21">
      <c r="C176" s="40" t="s">
        <v>206</v>
      </c>
      <c r="D176" s="35">
        <v>180</v>
      </c>
      <c r="E176" s="35">
        <v>26</v>
      </c>
      <c r="F176" s="35">
        <v>206</v>
      </c>
      <c r="G176" s="60"/>
      <c r="H176" s="60"/>
      <c r="I176" s="60"/>
      <c r="J176" s="61"/>
      <c r="K176" s="61"/>
      <c r="L176" s="61"/>
      <c r="M176" s="61"/>
      <c r="N176" s="61"/>
      <c r="R176" s="59"/>
      <c r="S176" s="32"/>
    </row>
    <row r="177" spans="3:19" ht="18.75">
      <c r="C177" s="60"/>
      <c r="D177" s="60"/>
      <c r="E177" s="60"/>
      <c r="F177" s="60"/>
      <c r="G177" s="60"/>
      <c r="H177" s="60"/>
      <c r="I177" s="60"/>
      <c r="J177" s="61"/>
      <c r="K177" s="61"/>
      <c r="L177" s="61"/>
      <c r="M177" s="61"/>
      <c r="N177" s="61"/>
      <c r="R177" s="59"/>
      <c r="S177" s="32"/>
    </row>
    <row r="178" spans="3:19" ht="18.75">
      <c r="C178" s="60"/>
      <c r="D178" s="60"/>
      <c r="E178" s="60"/>
      <c r="F178" s="60"/>
      <c r="G178" s="60"/>
      <c r="H178" s="60"/>
      <c r="I178" s="60"/>
      <c r="J178" s="61"/>
      <c r="K178" s="61"/>
      <c r="L178" s="61"/>
      <c r="M178" s="61"/>
      <c r="N178" s="61"/>
      <c r="R178" s="59"/>
      <c r="S178" s="32"/>
    </row>
    <row r="179" spans="3:19" ht="23.25">
      <c r="C179" s="72" t="s">
        <v>209</v>
      </c>
      <c r="D179" s="33" t="s">
        <v>60</v>
      </c>
      <c r="E179" s="33" t="s">
        <v>61</v>
      </c>
      <c r="F179" s="33" t="s">
        <v>57</v>
      </c>
      <c r="G179" s="60"/>
      <c r="H179" s="60"/>
      <c r="I179" s="60"/>
      <c r="J179" s="61"/>
      <c r="K179" s="61"/>
      <c r="L179" s="61"/>
      <c r="M179" s="61"/>
      <c r="N179" s="61"/>
      <c r="R179" s="59"/>
      <c r="S179" s="32"/>
    </row>
    <row r="180" spans="3:19" ht="21">
      <c r="C180" s="40" t="s">
        <v>172</v>
      </c>
      <c r="D180" s="37">
        <v>0.19047619047619047</v>
      </c>
      <c r="E180" s="37">
        <v>0.10869565217391304</v>
      </c>
      <c r="F180" s="37">
        <v>0.1833648393194707</v>
      </c>
      <c r="G180" s="60"/>
      <c r="H180" s="60"/>
      <c r="I180" s="60"/>
      <c r="J180" s="61"/>
      <c r="K180" s="61"/>
      <c r="L180" s="61"/>
      <c r="M180" s="61"/>
      <c r="N180" s="61"/>
      <c r="R180" s="59"/>
      <c r="S180" s="32"/>
    </row>
    <row r="181" spans="3:19" ht="21">
      <c r="C181" s="40" t="s">
        <v>203</v>
      </c>
      <c r="D181" s="37">
        <v>0.22153209109730848</v>
      </c>
      <c r="E181" s="37">
        <v>8.6956521739130432E-2</v>
      </c>
      <c r="F181" s="37">
        <v>0.20982986767485823</v>
      </c>
      <c r="G181" s="60"/>
      <c r="H181" s="60"/>
      <c r="I181" s="60"/>
      <c r="J181" s="61"/>
      <c r="K181" s="61"/>
      <c r="L181" s="61"/>
      <c r="M181" s="61"/>
      <c r="N181" s="61"/>
      <c r="R181" s="59"/>
      <c r="S181" s="32"/>
    </row>
    <row r="182" spans="3:19" ht="21">
      <c r="C182" s="40" t="s">
        <v>174</v>
      </c>
      <c r="D182" s="37">
        <v>0.14285714285714285</v>
      </c>
      <c r="E182" s="37">
        <v>0.19565217391304349</v>
      </c>
      <c r="F182" s="37">
        <v>0.14744801512287334</v>
      </c>
      <c r="G182" s="60"/>
      <c r="H182" s="60"/>
      <c r="I182" s="60"/>
      <c r="J182" s="61"/>
      <c r="K182" s="61"/>
      <c r="L182" s="61"/>
      <c r="M182" s="61"/>
      <c r="N182" s="61"/>
      <c r="R182" s="59"/>
      <c r="S182" s="32"/>
    </row>
    <row r="183" spans="3:19" ht="21">
      <c r="C183" s="40" t="s">
        <v>204</v>
      </c>
      <c r="D183" s="37">
        <v>6.6252587991718431E-2</v>
      </c>
      <c r="E183" s="37">
        <v>2.1739130434782608E-2</v>
      </c>
      <c r="F183" s="37">
        <v>6.2381852551984876E-2</v>
      </c>
      <c r="G183" s="60"/>
      <c r="H183" s="60"/>
      <c r="I183" s="60"/>
      <c r="J183" s="61"/>
      <c r="K183" s="61"/>
      <c r="L183" s="61"/>
      <c r="M183" s="61"/>
      <c r="N183" s="61"/>
      <c r="R183" s="59"/>
      <c r="S183" s="32"/>
    </row>
    <row r="184" spans="3:19" ht="21">
      <c r="C184" s="40" t="s">
        <v>205</v>
      </c>
      <c r="D184" s="37">
        <v>6.2111801242236021E-3</v>
      </c>
      <c r="E184" s="37">
        <v>2.1739130434782608E-2</v>
      </c>
      <c r="F184" s="37">
        <v>7.5614366729678641E-3</v>
      </c>
      <c r="G184" s="60"/>
      <c r="H184" s="60"/>
      <c r="I184" s="60"/>
      <c r="J184" s="61"/>
      <c r="K184" s="61"/>
      <c r="L184" s="61"/>
      <c r="M184" s="61"/>
      <c r="N184" s="61"/>
      <c r="R184" s="59"/>
      <c r="S184" s="32"/>
    </row>
    <row r="185" spans="3:19" ht="21">
      <c r="C185" s="40" t="s">
        <v>206</v>
      </c>
      <c r="D185" s="37">
        <v>0.37267080745341613</v>
      </c>
      <c r="E185" s="37">
        <v>0.56521739130434778</v>
      </c>
      <c r="F185" s="37">
        <v>0.38941398865784499</v>
      </c>
      <c r="G185" s="60"/>
      <c r="H185" s="60"/>
      <c r="I185" s="60"/>
      <c r="J185" s="61"/>
      <c r="K185" s="61"/>
      <c r="L185" s="61"/>
      <c r="M185" s="61"/>
      <c r="N185" s="61"/>
      <c r="R185" s="59"/>
      <c r="S185" s="32"/>
    </row>
    <row r="186" spans="3:19" ht="21">
      <c r="C186" s="83"/>
      <c r="D186" s="61"/>
      <c r="E186" s="61"/>
      <c r="F186" s="61"/>
      <c r="G186" s="60"/>
      <c r="H186" s="60"/>
      <c r="I186" s="60"/>
      <c r="J186" s="61"/>
      <c r="K186" s="61"/>
      <c r="L186" s="61"/>
      <c r="M186" s="61"/>
      <c r="N186" s="61"/>
      <c r="R186" s="59"/>
      <c r="S186" s="32"/>
    </row>
    <row r="187" spans="3:19" ht="27.75" customHeight="1">
      <c r="C187" s="60"/>
      <c r="D187" s="60"/>
      <c r="E187" s="60"/>
      <c r="F187" s="60"/>
      <c r="G187" s="60"/>
      <c r="H187" s="60"/>
      <c r="I187" s="60"/>
      <c r="J187" s="61"/>
      <c r="K187" s="61"/>
      <c r="L187" s="61"/>
      <c r="M187" s="61"/>
      <c r="N187" s="61"/>
      <c r="R187" s="59"/>
      <c r="S187" s="32"/>
    </row>
    <row r="188" spans="3:19" ht="23.25">
      <c r="C188" s="72" t="s">
        <v>210</v>
      </c>
      <c r="D188" s="33" t="s">
        <v>60</v>
      </c>
      <c r="E188" s="33" t="s">
        <v>61</v>
      </c>
      <c r="F188" s="33" t="s">
        <v>57</v>
      </c>
      <c r="G188" s="60"/>
      <c r="H188" s="60"/>
      <c r="I188" s="60"/>
      <c r="J188" s="61"/>
      <c r="K188" s="61"/>
      <c r="L188" s="61"/>
      <c r="M188" s="61"/>
      <c r="N188" s="61"/>
      <c r="R188" s="59"/>
      <c r="S188" s="32"/>
    </row>
    <row r="189" spans="3:19" ht="21">
      <c r="C189" s="40" t="s">
        <v>172</v>
      </c>
      <c r="D189" s="35">
        <v>74</v>
      </c>
      <c r="E189" s="35">
        <v>10</v>
      </c>
      <c r="F189" s="35">
        <v>84</v>
      </c>
      <c r="G189" s="60"/>
      <c r="H189" s="60"/>
      <c r="I189" s="60"/>
      <c r="J189" s="61"/>
      <c r="K189" s="61"/>
      <c r="L189" s="61"/>
      <c r="M189" s="61"/>
      <c r="N189" s="61"/>
      <c r="R189" s="59"/>
      <c r="S189" s="32"/>
    </row>
    <row r="190" spans="3:19" ht="21">
      <c r="C190" s="40" t="s">
        <v>203</v>
      </c>
      <c r="D190" s="35">
        <v>34</v>
      </c>
      <c r="E190" s="35">
        <v>8</v>
      </c>
      <c r="F190" s="35">
        <v>42</v>
      </c>
      <c r="G190" s="60"/>
      <c r="H190" s="60"/>
      <c r="I190" s="60"/>
      <c r="J190" s="61"/>
      <c r="K190" s="61"/>
      <c r="L190" s="61"/>
      <c r="M190" s="61"/>
      <c r="N190" s="61"/>
      <c r="R190" s="59"/>
      <c r="S190" s="32"/>
    </row>
    <row r="191" spans="3:19" ht="21">
      <c r="C191" s="40" t="s">
        <v>174</v>
      </c>
      <c r="D191" s="35">
        <v>3</v>
      </c>
      <c r="E191" s="35">
        <v>2</v>
      </c>
      <c r="F191" s="35">
        <v>5</v>
      </c>
      <c r="G191" s="60"/>
      <c r="H191" s="60"/>
      <c r="I191" s="60"/>
      <c r="J191" s="61"/>
      <c r="K191" s="61"/>
      <c r="L191" s="61"/>
      <c r="M191" s="61"/>
      <c r="N191" s="61"/>
      <c r="R191" s="59"/>
      <c r="S191" s="32"/>
    </row>
    <row r="192" spans="3:19" ht="21">
      <c r="C192" s="40" t="s">
        <v>204</v>
      </c>
      <c r="D192" s="35">
        <v>0</v>
      </c>
      <c r="E192" s="35">
        <v>0</v>
      </c>
      <c r="F192" s="35">
        <v>0</v>
      </c>
      <c r="G192" s="60"/>
      <c r="H192" s="60"/>
      <c r="I192" s="60"/>
      <c r="J192" s="61"/>
      <c r="K192" s="61"/>
      <c r="L192" s="61"/>
      <c r="M192" s="61"/>
      <c r="N192" s="61"/>
      <c r="R192" s="59"/>
      <c r="S192" s="32"/>
    </row>
    <row r="193" spans="3:19" ht="21">
      <c r="C193" s="40" t="s">
        <v>205</v>
      </c>
      <c r="D193" s="35">
        <v>7</v>
      </c>
      <c r="E193" s="35">
        <v>0</v>
      </c>
      <c r="F193" s="35">
        <v>7</v>
      </c>
      <c r="G193" s="60"/>
      <c r="H193" s="60"/>
      <c r="I193" s="60"/>
      <c r="J193" s="61"/>
      <c r="K193" s="61"/>
      <c r="L193" s="61"/>
      <c r="M193" s="61"/>
      <c r="N193" s="61"/>
      <c r="R193" s="59"/>
      <c r="S193" s="32"/>
    </row>
    <row r="194" spans="3:19" ht="21">
      <c r="C194" s="40" t="s">
        <v>206</v>
      </c>
      <c r="D194" s="35">
        <v>362</v>
      </c>
      <c r="E194" s="35">
        <v>26</v>
      </c>
      <c r="F194" s="35">
        <v>388</v>
      </c>
      <c r="G194" s="60"/>
      <c r="H194" s="60"/>
      <c r="I194" s="60"/>
      <c r="J194" s="61"/>
      <c r="K194" s="61"/>
      <c r="L194" s="61"/>
      <c r="M194" s="61"/>
      <c r="N194" s="61"/>
      <c r="R194" s="59"/>
      <c r="S194" s="32"/>
    </row>
    <row r="195" spans="3:19" ht="18.75">
      <c r="C195" s="60"/>
      <c r="D195" s="60"/>
      <c r="E195" s="60"/>
      <c r="F195" s="60"/>
      <c r="G195" s="60"/>
      <c r="H195" s="60"/>
      <c r="I195" s="60"/>
      <c r="J195" s="61"/>
      <c r="K195" s="61"/>
      <c r="L195" s="61"/>
      <c r="M195" s="61"/>
      <c r="N195" s="61"/>
      <c r="R195" s="59"/>
      <c r="S195" s="32"/>
    </row>
    <row r="196" spans="3:19" ht="23.25">
      <c r="C196" s="72" t="s">
        <v>211</v>
      </c>
      <c r="D196" s="33" t="s">
        <v>60</v>
      </c>
      <c r="E196" s="33" t="s">
        <v>61</v>
      </c>
      <c r="F196" s="33" t="s">
        <v>57</v>
      </c>
      <c r="G196" s="60"/>
      <c r="H196" s="60"/>
      <c r="I196" s="60"/>
      <c r="J196" s="61"/>
      <c r="K196" s="61"/>
      <c r="L196" s="61"/>
      <c r="M196" s="61"/>
      <c r="N196" s="61"/>
      <c r="R196" s="59"/>
      <c r="S196" s="32"/>
    </row>
    <row r="197" spans="3:19" ht="21">
      <c r="C197" s="40" t="s">
        <v>172</v>
      </c>
      <c r="D197" s="37">
        <v>0.15320910973084886</v>
      </c>
      <c r="E197" s="37">
        <v>0.21739130434782608</v>
      </c>
      <c r="F197" s="37">
        <v>0.15879017013232513</v>
      </c>
      <c r="G197" s="60"/>
      <c r="H197" s="60"/>
      <c r="I197" s="60"/>
      <c r="J197" s="61"/>
      <c r="K197" s="61"/>
      <c r="L197" s="61"/>
      <c r="M197" s="61"/>
      <c r="N197" s="61"/>
      <c r="R197" s="59"/>
      <c r="S197" s="32"/>
    </row>
    <row r="198" spans="3:19" ht="21">
      <c r="C198" s="40" t="s">
        <v>203</v>
      </c>
      <c r="D198" s="37">
        <v>7.0393374741200831E-2</v>
      </c>
      <c r="E198" s="37">
        <v>0.17391304347826086</v>
      </c>
      <c r="F198" s="37">
        <v>7.9395085066162566E-2</v>
      </c>
      <c r="G198" s="60"/>
      <c r="H198" s="60"/>
      <c r="I198" s="60"/>
      <c r="J198" s="61"/>
      <c r="K198" s="61"/>
      <c r="L198" s="61"/>
      <c r="M198" s="61"/>
      <c r="N198" s="61"/>
      <c r="R198" s="59"/>
      <c r="S198" s="32"/>
    </row>
    <row r="199" spans="3:19" ht="21">
      <c r="C199" s="40" t="s">
        <v>174</v>
      </c>
      <c r="D199" s="37">
        <v>6.2111801242236021E-3</v>
      </c>
      <c r="E199" s="37">
        <v>4.3478260869565216E-2</v>
      </c>
      <c r="F199" s="37">
        <v>9.4517958412098299E-3</v>
      </c>
      <c r="G199" s="60"/>
      <c r="H199" s="60"/>
      <c r="I199" s="60"/>
      <c r="J199" s="61"/>
      <c r="K199" s="61"/>
      <c r="L199" s="61"/>
      <c r="M199" s="61"/>
      <c r="N199" s="61"/>
      <c r="R199" s="59"/>
      <c r="S199" s="32"/>
    </row>
    <row r="200" spans="3:19" ht="21">
      <c r="C200" s="40" t="s">
        <v>204</v>
      </c>
      <c r="D200" s="37">
        <v>0</v>
      </c>
      <c r="E200" s="37">
        <v>0</v>
      </c>
      <c r="F200" s="37">
        <v>0</v>
      </c>
      <c r="G200" s="60"/>
      <c r="H200" s="60"/>
      <c r="I200" s="60"/>
      <c r="J200" s="61"/>
      <c r="K200" s="61"/>
      <c r="L200" s="61"/>
      <c r="M200" s="61"/>
      <c r="N200" s="61"/>
      <c r="R200" s="59"/>
      <c r="S200" s="32"/>
    </row>
    <row r="201" spans="3:19" ht="21">
      <c r="C201" s="40" t="s">
        <v>205</v>
      </c>
      <c r="D201" s="37">
        <v>1.4492753623188406E-2</v>
      </c>
      <c r="E201" s="37">
        <v>0</v>
      </c>
      <c r="F201" s="37">
        <v>1.3232514177693762E-2</v>
      </c>
      <c r="G201" s="60"/>
      <c r="H201" s="60"/>
      <c r="I201" s="60"/>
      <c r="J201" s="61"/>
      <c r="K201" s="61"/>
      <c r="L201" s="61"/>
      <c r="M201" s="61"/>
      <c r="N201" s="61"/>
      <c r="R201" s="59"/>
      <c r="S201" s="32"/>
    </row>
    <row r="202" spans="3:19" ht="21">
      <c r="C202" s="40" t="s">
        <v>206</v>
      </c>
      <c r="D202" s="37">
        <v>0.74948240165631475</v>
      </c>
      <c r="E202" s="37">
        <v>0.56521739130434778</v>
      </c>
      <c r="F202" s="37">
        <v>0.73345935727788281</v>
      </c>
      <c r="G202" s="60"/>
      <c r="H202" s="60"/>
      <c r="I202" s="60"/>
      <c r="J202" s="61"/>
      <c r="K202" s="61"/>
      <c r="L202" s="61"/>
      <c r="M202" s="61"/>
      <c r="N202" s="61"/>
      <c r="R202" s="59"/>
      <c r="S202" s="32"/>
    </row>
    <row r="203" spans="3:19" ht="15.75" customHeight="1">
      <c r="C203" s="60"/>
      <c r="D203" s="60"/>
      <c r="E203" s="60"/>
      <c r="F203" s="60"/>
      <c r="G203" s="60"/>
      <c r="H203" s="60"/>
      <c r="I203" s="60"/>
      <c r="J203" s="61"/>
      <c r="K203" s="61"/>
      <c r="L203" s="61"/>
      <c r="M203" s="61"/>
      <c r="N203" s="61"/>
      <c r="R203" s="59"/>
      <c r="S203" s="32"/>
    </row>
    <row r="204" spans="3:19" ht="23.25">
      <c r="C204" s="72" t="s">
        <v>212</v>
      </c>
      <c r="D204" s="33" t="s">
        <v>60</v>
      </c>
      <c r="E204" s="33" t="s">
        <v>61</v>
      </c>
      <c r="F204" s="33" t="s">
        <v>57</v>
      </c>
      <c r="G204" s="60"/>
      <c r="H204" s="60"/>
      <c r="I204" s="60"/>
      <c r="J204" s="61"/>
      <c r="K204" s="61"/>
      <c r="L204" s="61"/>
      <c r="M204" s="61"/>
      <c r="N204" s="61"/>
      <c r="R204" s="59"/>
      <c r="S204" s="32"/>
    </row>
    <row r="205" spans="3:19" ht="21">
      <c r="C205" s="40" t="s">
        <v>172</v>
      </c>
      <c r="D205" s="35">
        <v>125</v>
      </c>
      <c r="E205" s="35">
        <v>6</v>
      </c>
      <c r="F205" s="35">
        <v>131</v>
      </c>
      <c r="G205" s="60"/>
      <c r="H205" s="60"/>
      <c r="I205" s="60"/>
      <c r="J205" s="61"/>
      <c r="K205" s="61"/>
      <c r="L205" s="61"/>
      <c r="M205" s="61"/>
      <c r="N205" s="61"/>
      <c r="R205" s="59"/>
      <c r="S205" s="32"/>
    </row>
    <row r="206" spans="3:19" ht="21">
      <c r="C206" s="40" t="s">
        <v>203</v>
      </c>
      <c r="D206" s="35">
        <v>121</v>
      </c>
      <c r="E206" s="35">
        <v>10</v>
      </c>
      <c r="F206" s="35">
        <v>131</v>
      </c>
      <c r="G206" s="60"/>
      <c r="H206" s="60"/>
      <c r="I206" s="60"/>
      <c r="J206" s="61"/>
      <c r="K206" s="61"/>
      <c r="L206" s="61"/>
      <c r="M206" s="61"/>
      <c r="N206" s="61"/>
      <c r="R206" s="59"/>
      <c r="S206" s="32"/>
    </row>
    <row r="207" spans="3:19" ht="21">
      <c r="C207" s="40" t="s">
        <v>174</v>
      </c>
      <c r="D207" s="35">
        <v>40</v>
      </c>
      <c r="E207" s="35">
        <v>3</v>
      </c>
      <c r="F207" s="35">
        <v>43</v>
      </c>
      <c r="G207" s="60"/>
      <c r="H207" s="60"/>
      <c r="I207" s="60"/>
      <c r="J207" s="61"/>
      <c r="K207" s="61"/>
      <c r="L207" s="61"/>
      <c r="M207" s="61"/>
      <c r="N207" s="61"/>
      <c r="R207" s="59"/>
      <c r="S207" s="32"/>
    </row>
    <row r="208" spans="3:19" ht="21">
      <c r="C208" s="40" t="s">
        <v>204</v>
      </c>
      <c r="D208" s="35">
        <v>15</v>
      </c>
      <c r="E208" s="35">
        <v>1</v>
      </c>
      <c r="F208" s="35">
        <v>16</v>
      </c>
      <c r="G208" s="60"/>
      <c r="H208" s="60"/>
      <c r="I208" s="60"/>
      <c r="J208" s="61"/>
      <c r="K208" s="61"/>
      <c r="L208" s="61"/>
      <c r="M208" s="61"/>
      <c r="N208" s="61"/>
      <c r="R208" s="59"/>
      <c r="S208" s="32"/>
    </row>
    <row r="209" spans="3:19" ht="21">
      <c r="C209" s="40" t="s">
        <v>205</v>
      </c>
      <c r="D209" s="35">
        <v>2</v>
      </c>
      <c r="E209" s="35">
        <v>0</v>
      </c>
      <c r="F209" s="35">
        <v>2</v>
      </c>
      <c r="G209" s="60"/>
      <c r="H209" s="60"/>
      <c r="I209" s="60"/>
      <c r="J209" s="61"/>
      <c r="K209" s="61"/>
      <c r="L209" s="61"/>
      <c r="M209" s="61"/>
      <c r="N209" s="61"/>
      <c r="R209" s="59"/>
      <c r="S209" s="32"/>
    </row>
    <row r="210" spans="3:19" ht="21">
      <c r="C210" s="40" t="s">
        <v>206</v>
      </c>
      <c r="D210" s="35">
        <v>180</v>
      </c>
      <c r="E210" s="35">
        <v>26</v>
      </c>
      <c r="F210" s="35">
        <v>206</v>
      </c>
      <c r="G210" s="60"/>
      <c r="H210" s="60"/>
      <c r="I210" s="60"/>
      <c r="J210" s="61"/>
      <c r="K210" s="61"/>
      <c r="L210" s="61"/>
      <c r="M210" s="61"/>
      <c r="N210" s="61"/>
      <c r="R210" s="59"/>
      <c r="S210" s="32"/>
    </row>
    <row r="211" spans="3:19" ht="18.75">
      <c r="C211" s="60"/>
      <c r="D211" s="60"/>
      <c r="E211" s="60"/>
      <c r="F211" s="60"/>
      <c r="G211" s="60"/>
      <c r="H211" s="60"/>
      <c r="I211" s="60"/>
      <c r="J211" s="61"/>
      <c r="K211" s="61"/>
      <c r="L211" s="61"/>
      <c r="M211" s="61"/>
      <c r="N211" s="61"/>
      <c r="R211" s="59"/>
      <c r="S211" s="32"/>
    </row>
    <row r="212" spans="3:19" ht="18.75">
      <c r="C212" s="60"/>
      <c r="D212" s="60"/>
      <c r="E212" s="60"/>
      <c r="F212" s="60"/>
      <c r="G212" s="60"/>
      <c r="H212" s="60"/>
      <c r="I212" s="60"/>
      <c r="J212" s="61"/>
      <c r="K212" s="61"/>
      <c r="L212" s="61"/>
      <c r="M212" s="61"/>
      <c r="N212" s="61"/>
      <c r="R212" s="59"/>
      <c r="S212" s="32"/>
    </row>
    <row r="213" spans="3:19" ht="34.5" customHeight="1">
      <c r="C213" s="72" t="s">
        <v>213</v>
      </c>
      <c r="D213" s="33" t="s">
        <v>60</v>
      </c>
      <c r="E213" s="33" t="s">
        <v>61</v>
      </c>
      <c r="F213" s="33" t="s">
        <v>57</v>
      </c>
      <c r="G213" s="60"/>
      <c r="H213" s="60"/>
      <c r="I213" s="60"/>
      <c r="J213" s="61"/>
      <c r="K213" s="61"/>
      <c r="L213" s="61"/>
      <c r="M213" s="61"/>
      <c r="N213" s="61"/>
      <c r="R213" s="59"/>
      <c r="S213" s="32"/>
    </row>
    <row r="214" spans="3:19" ht="22.5" customHeight="1">
      <c r="C214" s="40" t="s">
        <v>172</v>
      </c>
      <c r="D214" s="37">
        <v>0.25879917184265011</v>
      </c>
      <c r="E214" s="37">
        <v>0.13043478260869565</v>
      </c>
      <c r="F214" s="37">
        <v>0.24763705103969755</v>
      </c>
      <c r="G214" s="60"/>
      <c r="H214" s="60"/>
      <c r="I214" s="60"/>
      <c r="J214" s="61"/>
      <c r="K214" s="61"/>
      <c r="L214" s="61"/>
      <c r="M214" s="61"/>
      <c r="N214" s="61"/>
      <c r="R214" s="59"/>
      <c r="S214" s="32"/>
    </row>
    <row r="215" spans="3:19" ht="22.5" customHeight="1">
      <c r="C215" s="40" t="s">
        <v>203</v>
      </c>
      <c r="D215" s="37">
        <v>0.25051759834368531</v>
      </c>
      <c r="E215" s="37">
        <v>0.21739130434782608</v>
      </c>
      <c r="F215" s="37">
        <v>0.24763705103969755</v>
      </c>
      <c r="G215" s="60"/>
      <c r="H215" s="60"/>
      <c r="I215" s="60"/>
      <c r="J215" s="61"/>
      <c r="K215" s="61"/>
      <c r="L215" s="61"/>
      <c r="M215" s="61"/>
      <c r="N215" s="61"/>
      <c r="R215" s="59"/>
      <c r="S215" s="32"/>
    </row>
    <row r="216" spans="3:19" ht="22.5" customHeight="1">
      <c r="C216" s="40" t="s">
        <v>174</v>
      </c>
      <c r="D216" s="37">
        <v>8.2815734989648032E-2</v>
      </c>
      <c r="E216" s="37">
        <v>6.5217391304347824E-2</v>
      </c>
      <c r="F216" s="37">
        <v>8.1285444234404536E-2</v>
      </c>
      <c r="G216" s="60"/>
      <c r="H216" s="60"/>
      <c r="I216" s="60"/>
      <c r="J216" s="61"/>
      <c r="K216" s="61"/>
      <c r="L216" s="61"/>
      <c r="M216" s="61"/>
      <c r="N216" s="61"/>
      <c r="R216" s="59"/>
      <c r="S216" s="32"/>
    </row>
    <row r="217" spans="3:19" ht="22.5" customHeight="1">
      <c r="C217" s="40" t="s">
        <v>204</v>
      </c>
      <c r="D217" s="37">
        <v>3.1055900621118012E-2</v>
      </c>
      <c r="E217" s="37">
        <v>2.1739130434782608E-2</v>
      </c>
      <c r="F217" s="37">
        <v>3.0245746691871456E-2</v>
      </c>
      <c r="G217" s="60"/>
      <c r="H217" s="60"/>
      <c r="I217" s="60"/>
      <c r="J217" s="61"/>
      <c r="K217" s="61"/>
      <c r="L217" s="61"/>
      <c r="M217" s="61"/>
      <c r="N217" s="61"/>
      <c r="R217" s="59"/>
      <c r="S217" s="32"/>
    </row>
    <row r="218" spans="3:19" ht="22.5" customHeight="1">
      <c r="C218" s="40" t="s">
        <v>205</v>
      </c>
      <c r="D218" s="37">
        <v>4.140786749482402E-3</v>
      </c>
      <c r="E218" s="37">
        <v>0</v>
      </c>
      <c r="F218" s="37">
        <v>3.780718336483932E-3</v>
      </c>
      <c r="G218" s="60"/>
      <c r="H218" s="60"/>
      <c r="I218" s="60"/>
      <c r="J218" s="61"/>
      <c r="K218" s="61"/>
      <c r="L218" s="61"/>
      <c r="M218" s="61"/>
      <c r="N218" s="61"/>
      <c r="R218" s="59"/>
      <c r="S218" s="32"/>
    </row>
    <row r="219" spans="3:19" ht="30.75" customHeight="1">
      <c r="C219" s="40" t="s">
        <v>206</v>
      </c>
      <c r="D219" s="37">
        <v>0.37267080745341613</v>
      </c>
      <c r="E219" s="37">
        <v>0.56521739130434778</v>
      </c>
      <c r="F219" s="37">
        <v>0.38941398865784499</v>
      </c>
      <c r="G219" s="60"/>
      <c r="H219" s="60"/>
      <c r="I219" s="60"/>
      <c r="J219" s="61"/>
      <c r="K219" s="61"/>
      <c r="L219" s="61"/>
      <c r="M219" s="61"/>
      <c r="N219" s="61"/>
      <c r="R219" s="59"/>
      <c r="S219" s="32"/>
    </row>
    <row r="220" spans="3:19" ht="34.5" customHeight="1">
      <c r="C220" s="60"/>
      <c r="D220" s="60"/>
      <c r="E220" s="60"/>
      <c r="F220" s="60"/>
      <c r="G220" s="60"/>
      <c r="H220" s="60"/>
      <c r="I220" s="60"/>
      <c r="J220" s="61"/>
      <c r="K220" s="61"/>
      <c r="L220" s="61"/>
      <c r="M220" s="61"/>
      <c r="N220" s="61"/>
      <c r="R220" s="59"/>
      <c r="S220" s="32"/>
    </row>
    <row r="221" spans="3:19" ht="23.25">
      <c r="C221" s="72" t="s">
        <v>214</v>
      </c>
      <c r="D221" s="33" t="s">
        <v>60</v>
      </c>
      <c r="E221" s="33" t="s">
        <v>61</v>
      </c>
      <c r="F221" s="33" t="s">
        <v>57</v>
      </c>
      <c r="G221" s="60"/>
      <c r="H221" s="60"/>
      <c r="I221" s="60"/>
      <c r="J221" s="61"/>
      <c r="K221" s="61"/>
      <c r="L221" s="61"/>
      <c r="M221" s="61"/>
      <c r="N221" s="61"/>
      <c r="R221" s="59"/>
      <c r="S221" s="32"/>
    </row>
    <row r="222" spans="3:19" ht="21">
      <c r="C222" s="40" t="s">
        <v>172</v>
      </c>
      <c r="D222" s="35">
        <v>168</v>
      </c>
      <c r="E222" s="35">
        <v>11</v>
      </c>
      <c r="F222" s="35">
        <v>179</v>
      </c>
      <c r="G222" s="60"/>
      <c r="H222" s="60"/>
      <c r="I222" s="60"/>
      <c r="J222" s="61"/>
      <c r="K222" s="61"/>
      <c r="L222" s="61"/>
      <c r="M222" s="61"/>
      <c r="N222" s="61"/>
      <c r="R222" s="59"/>
      <c r="S222" s="32"/>
    </row>
    <row r="223" spans="3:19" ht="21">
      <c r="C223" s="40" t="s">
        <v>203</v>
      </c>
      <c r="D223" s="35">
        <v>124</v>
      </c>
      <c r="E223" s="35">
        <v>8</v>
      </c>
      <c r="F223" s="35">
        <v>132</v>
      </c>
      <c r="G223" s="60"/>
      <c r="H223" s="60"/>
      <c r="I223" s="60"/>
      <c r="J223" s="61"/>
      <c r="K223" s="61"/>
      <c r="L223" s="61"/>
      <c r="M223" s="61"/>
      <c r="N223" s="61"/>
      <c r="R223" s="59"/>
      <c r="S223" s="32"/>
    </row>
    <row r="224" spans="3:19" ht="21">
      <c r="C224" s="40" t="s">
        <v>174</v>
      </c>
      <c r="D224" s="35">
        <v>8</v>
      </c>
      <c r="E224" s="35">
        <v>1</v>
      </c>
      <c r="F224" s="35">
        <v>9</v>
      </c>
      <c r="G224" s="60"/>
      <c r="H224" s="60"/>
      <c r="I224" s="60"/>
      <c r="J224" s="61"/>
      <c r="K224" s="61"/>
      <c r="L224" s="61"/>
      <c r="M224" s="61"/>
      <c r="N224" s="61"/>
      <c r="R224" s="59"/>
      <c r="S224" s="32"/>
    </row>
    <row r="225" spans="3:19" ht="21">
      <c r="C225" s="40" t="s">
        <v>204</v>
      </c>
      <c r="D225" s="35">
        <v>3</v>
      </c>
      <c r="E225" s="35">
        <v>0</v>
      </c>
      <c r="F225" s="35">
        <v>3</v>
      </c>
      <c r="G225" s="60"/>
      <c r="H225" s="60"/>
      <c r="I225" s="60"/>
      <c r="J225" s="61"/>
      <c r="K225" s="61"/>
      <c r="L225" s="61"/>
      <c r="M225" s="61"/>
      <c r="N225" s="61"/>
      <c r="R225" s="59"/>
      <c r="S225" s="32"/>
    </row>
    <row r="226" spans="3:19" ht="21">
      <c r="C226" s="40" t="s">
        <v>205</v>
      </c>
      <c r="D226" s="35">
        <v>0</v>
      </c>
      <c r="E226" s="35">
        <v>0</v>
      </c>
      <c r="F226" s="35">
        <v>0</v>
      </c>
      <c r="G226" s="60"/>
      <c r="H226" s="60"/>
      <c r="I226" s="60"/>
      <c r="J226" s="61"/>
      <c r="K226" s="61"/>
      <c r="L226" s="61"/>
      <c r="M226" s="61"/>
      <c r="N226" s="61"/>
      <c r="R226" s="59"/>
      <c r="S226" s="32"/>
    </row>
    <row r="227" spans="3:19" ht="21">
      <c r="C227" s="40" t="s">
        <v>206</v>
      </c>
      <c r="D227" s="35">
        <v>180</v>
      </c>
      <c r="E227" s="35">
        <v>26</v>
      </c>
      <c r="F227" s="35">
        <v>206</v>
      </c>
      <c r="G227" s="60"/>
      <c r="H227" s="60"/>
      <c r="I227" s="60"/>
      <c r="J227" s="61"/>
      <c r="K227" s="61"/>
      <c r="L227" s="61"/>
      <c r="M227" s="61"/>
      <c r="N227" s="61"/>
      <c r="R227" s="59"/>
      <c r="S227" s="32"/>
    </row>
    <row r="228" spans="3:19" ht="18.75">
      <c r="C228" s="60"/>
      <c r="D228" s="60"/>
      <c r="E228" s="60"/>
      <c r="F228" s="60"/>
      <c r="G228" s="60"/>
      <c r="H228" s="60"/>
      <c r="I228" s="60"/>
      <c r="J228" s="61"/>
      <c r="K228" s="61"/>
      <c r="L228" s="61"/>
      <c r="M228" s="61"/>
      <c r="N228" s="61"/>
      <c r="R228" s="59"/>
      <c r="S228" s="32"/>
    </row>
    <row r="229" spans="3:19" ht="23.25">
      <c r="C229" s="72" t="s">
        <v>215</v>
      </c>
      <c r="D229" s="33" t="s">
        <v>60</v>
      </c>
      <c r="E229" s="33" t="s">
        <v>61</v>
      </c>
      <c r="F229" s="33" t="s">
        <v>57</v>
      </c>
      <c r="G229" s="60"/>
      <c r="H229" s="60"/>
      <c r="I229" s="60"/>
      <c r="J229" s="61"/>
      <c r="K229" s="61"/>
      <c r="L229" s="61"/>
      <c r="M229" s="61"/>
      <c r="N229" s="61"/>
      <c r="R229" s="59"/>
      <c r="S229" s="32"/>
    </row>
    <row r="230" spans="3:19" ht="21">
      <c r="C230" s="40" t="s">
        <v>172</v>
      </c>
      <c r="D230" s="37">
        <v>0.34782608695652173</v>
      </c>
      <c r="E230" s="37">
        <v>0.2391304347826087</v>
      </c>
      <c r="F230" s="37">
        <v>0.33837429111531192</v>
      </c>
      <c r="G230" s="60"/>
      <c r="H230" s="60"/>
      <c r="I230" s="60"/>
      <c r="J230" s="61"/>
      <c r="K230" s="61"/>
      <c r="L230" s="61"/>
      <c r="M230" s="61"/>
      <c r="N230" s="61"/>
      <c r="R230" s="59"/>
      <c r="S230" s="32"/>
    </row>
    <row r="231" spans="3:19" ht="21">
      <c r="C231" s="40" t="s">
        <v>203</v>
      </c>
      <c r="D231" s="37">
        <v>0.25672877846790892</v>
      </c>
      <c r="E231" s="37">
        <v>0.17391304347826086</v>
      </c>
      <c r="F231" s="37">
        <v>0.2495274102079395</v>
      </c>
      <c r="G231" s="60"/>
      <c r="H231" s="60"/>
      <c r="I231" s="60"/>
      <c r="J231" s="61"/>
      <c r="K231" s="61"/>
      <c r="L231" s="61"/>
      <c r="M231" s="61"/>
      <c r="N231" s="61"/>
      <c r="R231" s="59"/>
      <c r="S231" s="32"/>
    </row>
    <row r="232" spans="3:19" ht="21">
      <c r="C232" s="40" t="s">
        <v>174</v>
      </c>
      <c r="D232" s="37">
        <v>1.6563146997929608E-2</v>
      </c>
      <c r="E232" s="37">
        <v>2.1739130434782608E-2</v>
      </c>
      <c r="F232" s="37">
        <v>1.7013232514177693E-2</v>
      </c>
      <c r="G232" s="60"/>
      <c r="H232" s="60"/>
      <c r="I232" s="60"/>
      <c r="J232" s="61"/>
      <c r="K232" s="61"/>
      <c r="L232" s="61"/>
      <c r="M232" s="61"/>
      <c r="N232" s="61"/>
      <c r="R232" s="59"/>
      <c r="S232" s="32"/>
    </row>
    <row r="233" spans="3:19" ht="21">
      <c r="C233" s="40" t="s">
        <v>204</v>
      </c>
      <c r="D233" s="37">
        <v>6.2111801242236021E-3</v>
      </c>
      <c r="E233" s="37">
        <v>0</v>
      </c>
      <c r="F233" s="37">
        <v>5.6710775047258983E-3</v>
      </c>
      <c r="G233" s="60"/>
      <c r="H233" s="60"/>
      <c r="I233" s="60"/>
      <c r="J233" s="61"/>
      <c r="K233" s="61"/>
      <c r="L233" s="61"/>
      <c r="M233" s="61"/>
      <c r="N233" s="61"/>
      <c r="R233" s="59"/>
      <c r="S233" s="32"/>
    </row>
    <row r="234" spans="3:19" ht="21">
      <c r="C234" s="40" t="s">
        <v>205</v>
      </c>
      <c r="D234" s="37">
        <v>0</v>
      </c>
      <c r="E234" s="37">
        <v>0</v>
      </c>
      <c r="F234" s="37">
        <v>0</v>
      </c>
      <c r="G234" s="60"/>
      <c r="H234" s="60"/>
      <c r="I234" s="60"/>
      <c r="J234" s="61"/>
      <c r="K234" s="61"/>
      <c r="L234" s="61"/>
      <c r="M234" s="61"/>
      <c r="N234" s="61"/>
      <c r="R234" s="59"/>
      <c r="S234" s="32"/>
    </row>
    <row r="235" spans="3:19" ht="21">
      <c r="C235" s="40" t="s">
        <v>206</v>
      </c>
      <c r="D235" s="37">
        <v>0.37267080745341613</v>
      </c>
      <c r="E235" s="37">
        <v>0.56521739130434778</v>
      </c>
      <c r="F235" s="37">
        <v>0.38941398865784499</v>
      </c>
      <c r="G235" s="60"/>
      <c r="H235" s="60"/>
      <c r="I235" s="60"/>
      <c r="J235" s="61"/>
      <c r="K235" s="61"/>
      <c r="L235" s="61"/>
      <c r="M235" s="61"/>
      <c r="N235" s="61"/>
      <c r="R235" s="59"/>
      <c r="S235" s="32"/>
    </row>
    <row r="236" spans="3:19" ht="16.5" customHeight="1">
      <c r="C236" s="83"/>
      <c r="D236" s="61"/>
      <c r="E236" s="61"/>
      <c r="F236" s="61"/>
      <c r="G236" s="60"/>
      <c r="H236" s="60"/>
      <c r="I236" s="60"/>
      <c r="J236" s="61"/>
      <c r="K236" s="61"/>
      <c r="L236" s="61"/>
      <c r="M236" s="61"/>
      <c r="N236" s="61"/>
      <c r="R236" s="59"/>
      <c r="S236" s="32"/>
    </row>
    <row r="237" spans="3:19" ht="23.25">
      <c r="C237" s="72" t="s">
        <v>216</v>
      </c>
      <c r="D237" s="33" t="s">
        <v>60</v>
      </c>
      <c r="E237" s="33" t="s">
        <v>61</v>
      </c>
      <c r="F237" s="33" t="s">
        <v>57</v>
      </c>
      <c r="G237" s="60"/>
      <c r="H237" s="60"/>
      <c r="I237" s="60"/>
      <c r="J237" s="61"/>
      <c r="K237" s="61"/>
      <c r="L237" s="61"/>
      <c r="M237" s="61"/>
      <c r="N237" s="61"/>
      <c r="R237" s="59"/>
      <c r="S237" s="32"/>
    </row>
    <row r="238" spans="3:19" ht="21">
      <c r="C238" s="40" t="s">
        <v>172</v>
      </c>
      <c r="D238" s="35">
        <v>125</v>
      </c>
      <c r="E238" s="35">
        <v>7</v>
      </c>
      <c r="F238" s="35">
        <v>132</v>
      </c>
      <c r="G238" s="60"/>
      <c r="H238" s="60"/>
      <c r="I238" s="60"/>
      <c r="J238" s="61"/>
      <c r="K238" s="61"/>
      <c r="L238" s="61"/>
      <c r="M238" s="61"/>
      <c r="N238" s="61"/>
      <c r="R238" s="59"/>
      <c r="S238" s="32"/>
    </row>
    <row r="239" spans="3:19" ht="21">
      <c r="C239" s="40" t="s">
        <v>203</v>
      </c>
      <c r="D239" s="35">
        <v>121</v>
      </c>
      <c r="E239" s="35">
        <v>5</v>
      </c>
      <c r="F239" s="35">
        <v>126</v>
      </c>
      <c r="G239" s="60"/>
      <c r="H239" s="60"/>
      <c r="I239" s="60"/>
      <c r="J239" s="61"/>
      <c r="K239" s="61"/>
      <c r="L239" s="61"/>
      <c r="M239" s="61"/>
      <c r="N239" s="61"/>
      <c r="R239" s="59"/>
      <c r="S239" s="32"/>
    </row>
    <row r="240" spans="3:19" ht="21">
      <c r="C240" s="40" t="s">
        <v>174</v>
      </c>
      <c r="D240" s="35">
        <v>41</v>
      </c>
      <c r="E240" s="35">
        <v>8</v>
      </c>
      <c r="F240" s="35">
        <v>49</v>
      </c>
      <c r="G240" s="60"/>
      <c r="H240" s="60"/>
      <c r="I240" s="60"/>
      <c r="J240" s="61"/>
      <c r="K240" s="61"/>
      <c r="L240" s="61"/>
      <c r="M240" s="61"/>
      <c r="N240" s="61"/>
      <c r="R240" s="59"/>
      <c r="S240" s="32"/>
    </row>
    <row r="241" spans="3:19" ht="21">
      <c r="C241" s="40" t="s">
        <v>204</v>
      </c>
      <c r="D241" s="35">
        <v>12</v>
      </c>
      <c r="E241" s="35">
        <v>0</v>
      </c>
      <c r="F241" s="35">
        <v>12</v>
      </c>
      <c r="G241" s="60"/>
      <c r="H241" s="60"/>
      <c r="I241" s="60"/>
      <c r="J241" s="61"/>
      <c r="K241" s="61"/>
      <c r="L241" s="61"/>
      <c r="M241" s="61"/>
      <c r="N241" s="61"/>
      <c r="R241" s="59"/>
      <c r="S241" s="32"/>
    </row>
    <row r="242" spans="3:19" ht="21">
      <c r="C242" s="40" t="s">
        <v>205</v>
      </c>
      <c r="D242" s="35">
        <v>4</v>
      </c>
      <c r="E242" s="35">
        <v>0</v>
      </c>
      <c r="F242" s="35">
        <v>4</v>
      </c>
      <c r="G242" s="60"/>
      <c r="H242" s="60"/>
      <c r="I242" s="60"/>
      <c r="J242" s="61"/>
      <c r="K242" s="61"/>
      <c r="L242" s="61"/>
      <c r="M242" s="61"/>
      <c r="N242" s="61"/>
      <c r="R242" s="59"/>
      <c r="S242" s="32"/>
    </row>
    <row r="243" spans="3:19" ht="21">
      <c r="C243" s="40" t="s">
        <v>206</v>
      </c>
      <c r="D243" s="35">
        <v>180</v>
      </c>
      <c r="E243" s="35">
        <v>26</v>
      </c>
      <c r="F243" s="35">
        <v>206</v>
      </c>
      <c r="G243" s="60"/>
      <c r="H243" s="60"/>
      <c r="I243" s="60"/>
      <c r="J243" s="61"/>
      <c r="K243" s="61"/>
      <c r="L243" s="61"/>
      <c r="M243" s="61"/>
      <c r="N243" s="61"/>
      <c r="R243" s="59"/>
      <c r="S243" s="32"/>
    </row>
    <row r="244" spans="3:19" ht="18.75">
      <c r="C244" s="60"/>
      <c r="D244" s="60"/>
      <c r="E244" s="60"/>
      <c r="F244" s="60"/>
      <c r="G244" s="60"/>
      <c r="H244" s="60"/>
      <c r="I244" s="60"/>
      <c r="J244" s="61"/>
      <c r="K244" s="61"/>
      <c r="L244" s="61"/>
      <c r="M244" s="61"/>
      <c r="N244" s="61"/>
      <c r="R244" s="59"/>
      <c r="S244" s="32"/>
    </row>
    <row r="245" spans="3:19" ht="23.25">
      <c r="C245" s="72" t="s">
        <v>217</v>
      </c>
      <c r="D245" s="33" t="s">
        <v>60</v>
      </c>
      <c r="E245" s="33" t="s">
        <v>61</v>
      </c>
      <c r="F245" s="33" t="s">
        <v>57</v>
      </c>
      <c r="G245" s="60"/>
      <c r="H245" s="60"/>
      <c r="I245" s="60"/>
      <c r="J245" s="61"/>
      <c r="K245" s="61"/>
      <c r="L245" s="61"/>
      <c r="M245" s="61"/>
      <c r="N245" s="61"/>
      <c r="R245" s="59"/>
      <c r="S245" s="32"/>
    </row>
    <row r="246" spans="3:19" ht="21">
      <c r="C246" s="40" t="s">
        <v>172</v>
      </c>
      <c r="D246" s="37">
        <v>0.25879917184265011</v>
      </c>
      <c r="E246" s="37">
        <v>0.15217391304347827</v>
      </c>
      <c r="F246" s="37">
        <v>0.2495274102079395</v>
      </c>
      <c r="G246" s="60"/>
      <c r="H246" s="60"/>
      <c r="I246" s="60"/>
      <c r="J246" s="61"/>
      <c r="K246" s="61"/>
      <c r="L246" s="61"/>
      <c r="M246" s="61"/>
      <c r="N246" s="61"/>
      <c r="R246" s="59"/>
      <c r="S246" s="32"/>
    </row>
    <row r="247" spans="3:19" ht="21">
      <c r="C247" s="40" t="s">
        <v>203</v>
      </c>
      <c r="D247" s="37">
        <v>0.25051759834368531</v>
      </c>
      <c r="E247" s="37">
        <v>0.10869565217391304</v>
      </c>
      <c r="F247" s="37">
        <v>0.23818525519848771</v>
      </c>
      <c r="G247" s="60"/>
      <c r="H247" s="60"/>
      <c r="I247" s="60"/>
      <c r="J247" s="61"/>
      <c r="K247" s="61"/>
      <c r="L247" s="61"/>
      <c r="M247" s="61"/>
      <c r="N247" s="61"/>
      <c r="R247" s="59"/>
      <c r="S247" s="32"/>
    </row>
    <row r="248" spans="3:19" ht="21">
      <c r="C248" s="40" t="s">
        <v>174</v>
      </c>
      <c r="D248" s="37">
        <v>8.4886128364389232E-2</v>
      </c>
      <c r="E248" s="37">
        <v>0.17391304347826086</v>
      </c>
      <c r="F248" s="37">
        <v>9.2627599243856329E-2</v>
      </c>
      <c r="G248" s="60"/>
      <c r="H248" s="60"/>
      <c r="I248" s="60"/>
      <c r="J248" s="61"/>
      <c r="K248" s="61"/>
      <c r="L248" s="61"/>
      <c r="M248" s="61"/>
      <c r="N248" s="61"/>
      <c r="R248" s="59"/>
      <c r="S248" s="32"/>
    </row>
    <row r="249" spans="3:19" ht="21">
      <c r="C249" s="40" t="s">
        <v>204</v>
      </c>
      <c r="D249" s="37">
        <v>2.4844720496894408E-2</v>
      </c>
      <c r="E249" s="37">
        <v>0</v>
      </c>
      <c r="F249" s="37">
        <v>2.2684310018903593E-2</v>
      </c>
      <c r="G249" s="60"/>
      <c r="H249" s="60"/>
      <c r="I249" s="60"/>
      <c r="J249" s="61"/>
      <c r="K249" s="61"/>
      <c r="L249" s="61"/>
      <c r="M249" s="61"/>
      <c r="N249" s="61"/>
      <c r="R249" s="59"/>
      <c r="S249" s="32"/>
    </row>
    <row r="250" spans="3:19" ht="21">
      <c r="C250" s="40" t="s">
        <v>205</v>
      </c>
      <c r="D250" s="37">
        <v>8.2815734989648039E-3</v>
      </c>
      <c r="E250" s="37">
        <v>0</v>
      </c>
      <c r="F250" s="37">
        <v>7.5614366729678641E-3</v>
      </c>
      <c r="G250" s="60"/>
      <c r="H250" s="60"/>
      <c r="I250" s="60"/>
      <c r="J250" s="61"/>
      <c r="K250" s="61"/>
      <c r="L250" s="61"/>
      <c r="M250" s="61"/>
      <c r="N250" s="61"/>
      <c r="R250" s="59"/>
      <c r="S250" s="32"/>
    </row>
    <row r="251" spans="3:19" ht="21">
      <c r="C251" s="40" t="s">
        <v>206</v>
      </c>
      <c r="D251" s="37">
        <v>0.37267080745341613</v>
      </c>
      <c r="E251" s="37">
        <v>0.56521739130434778</v>
      </c>
      <c r="F251" s="37">
        <v>0.38941398865784499</v>
      </c>
      <c r="G251" s="60"/>
      <c r="H251" s="60"/>
      <c r="I251" s="60"/>
      <c r="J251" s="61"/>
      <c r="K251" s="61"/>
      <c r="L251" s="61"/>
      <c r="M251" s="61"/>
      <c r="N251" s="61"/>
      <c r="R251" s="59"/>
      <c r="S251" s="32"/>
    </row>
    <row r="252" spans="3:19" ht="21">
      <c r="C252" s="83"/>
      <c r="D252" s="61"/>
      <c r="E252" s="61"/>
      <c r="F252" s="61"/>
      <c r="G252" s="60"/>
      <c r="H252" s="60"/>
      <c r="I252" s="60"/>
      <c r="J252" s="61"/>
      <c r="K252" s="61"/>
      <c r="L252" s="61"/>
      <c r="M252" s="61"/>
      <c r="N252" s="61"/>
      <c r="R252" s="59"/>
      <c r="S252" s="32"/>
    </row>
    <row r="253" spans="3:19" ht="21">
      <c r="C253" s="83"/>
      <c r="D253" s="61"/>
      <c r="E253" s="61"/>
      <c r="F253" s="61"/>
      <c r="G253" s="60"/>
      <c r="H253" s="60"/>
      <c r="I253" s="60"/>
      <c r="J253" s="61"/>
      <c r="K253" s="61"/>
      <c r="L253" s="61"/>
      <c r="M253" s="61"/>
      <c r="N253" s="61"/>
      <c r="R253" s="59"/>
      <c r="S253" s="32"/>
    </row>
    <row r="254" spans="3:19" ht="21">
      <c r="C254" s="83"/>
      <c r="D254" s="61"/>
      <c r="E254" s="61"/>
      <c r="F254" s="61"/>
      <c r="G254" s="60"/>
      <c r="H254" s="60"/>
      <c r="I254" s="60"/>
      <c r="J254" s="61"/>
      <c r="K254" s="61"/>
      <c r="L254" s="61"/>
      <c r="M254" s="61"/>
      <c r="N254" s="61"/>
      <c r="R254" s="59"/>
      <c r="S254" s="32"/>
    </row>
    <row r="255" spans="3:19" ht="23.25">
      <c r="C255" s="72" t="s">
        <v>218</v>
      </c>
      <c r="D255" s="33" t="s">
        <v>60</v>
      </c>
      <c r="E255" s="33" t="s">
        <v>61</v>
      </c>
      <c r="F255" s="33" t="s">
        <v>57</v>
      </c>
      <c r="G255" s="60"/>
      <c r="H255" s="60"/>
      <c r="I255" s="60"/>
      <c r="J255" s="61"/>
      <c r="K255" s="61"/>
      <c r="L255" s="61"/>
      <c r="M255" s="61"/>
      <c r="N255" s="61"/>
      <c r="R255" s="59"/>
      <c r="S255" s="32"/>
    </row>
    <row r="256" spans="3:19" ht="21">
      <c r="C256" s="40" t="s">
        <v>172</v>
      </c>
      <c r="D256" s="35">
        <v>113</v>
      </c>
      <c r="E256" s="35">
        <v>7</v>
      </c>
      <c r="F256" s="35">
        <v>120</v>
      </c>
      <c r="G256" s="60"/>
      <c r="H256" s="60"/>
      <c r="I256" s="60"/>
      <c r="J256" s="61"/>
      <c r="K256" s="61"/>
      <c r="L256" s="61"/>
      <c r="M256" s="61"/>
      <c r="N256" s="61"/>
      <c r="R256" s="59"/>
      <c r="S256" s="32"/>
    </row>
    <row r="257" spans="3:19" ht="21">
      <c r="C257" s="40" t="s">
        <v>203</v>
      </c>
      <c r="D257" s="35">
        <v>130</v>
      </c>
      <c r="E257" s="35">
        <v>6</v>
      </c>
      <c r="F257" s="35">
        <v>136</v>
      </c>
      <c r="G257" s="60"/>
      <c r="H257" s="60"/>
      <c r="I257" s="60"/>
      <c r="J257" s="61"/>
      <c r="K257" s="61"/>
      <c r="L257" s="61"/>
      <c r="M257" s="61"/>
      <c r="N257" s="61"/>
      <c r="R257" s="59"/>
      <c r="S257" s="32"/>
    </row>
    <row r="258" spans="3:19" ht="21">
      <c r="C258" s="40" t="s">
        <v>174</v>
      </c>
      <c r="D258" s="35">
        <v>42</v>
      </c>
      <c r="E258" s="35">
        <v>6</v>
      </c>
      <c r="F258" s="35">
        <v>48</v>
      </c>
      <c r="G258" s="60"/>
      <c r="H258" s="60"/>
      <c r="I258" s="60"/>
      <c r="J258" s="61"/>
      <c r="K258" s="61"/>
      <c r="L258" s="61"/>
      <c r="M258" s="61"/>
      <c r="N258" s="61"/>
      <c r="R258" s="59"/>
      <c r="S258" s="32"/>
    </row>
    <row r="259" spans="3:19" ht="21">
      <c r="C259" s="40" t="s">
        <v>204</v>
      </c>
      <c r="D259" s="35">
        <v>14</v>
      </c>
      <c r="E259" s="35">
        <v>0</v>
      </c>
      <c r="F259" s="35">
        <v>14</v>
      </c>
      <c r="G259" s="60"/>
      <c r="H259" s="60"/>
      <c r="I259" s="60"/>
      <c r="J259" s="61"/>
      <c r="K259" s="61"/>
      <c r="L259" s="61"/>
      <c r="M259" s="61"/>
      <c r="N259" s="61"/>
      <c r="R259" s="59"/>
      <c r="S259" s="32"/>
    </row>
    <row r="260" spans="3:19" ht="21">
      <c r="C260" s="40" t="s">
        <v>205</v>
      </c>
      <c r="D260" s="35">
        <v>4</v>
      </c>
      <c r="E260" s="35">
        <v>1</v>
      </c>
      <c r="F260" s="35">
        <v>5</v>
      </c>
      <c r="G260" s="60"/>
      <c r="H260" s="60"/>
      <c r="I260" s="60"/>
      <c r="J260" s="61"/>
      <c r="K260" s="61"/>
      <c r="L260" s="61"/>
      <c r="M260" s="61"/>
      <c r="N260" s="61"/>
      <c r="R260" s="59"/>
      <c r="S260" s="32"/>
    </row>
    <row r="261" spans="3:19" ht="21">
      <c r="C261" s="40" t="s">
        <v>206</v>
      </c>
      <c r="D261" s="35">
        <v>180</v>
      </c>
      <c r="E261" s="35">
        <v>26</v>
      </c>
      <c r="F261" s="35">
        <v>206</v>
      </c>
      <c r="G261" s="60"/>
      <c r="H261" s="60"/>
      <c r="I261" s="60"/>
      <c r="J261" s="61"/>
      <c r="K261" s="61"/>
      <c r="L261" s="61"/>
      <c r="M261" s="61"/>
      <c r="N261" s="61"/>
      <c r="R261" s="59"/>
      <c r="S261" s="32"/>
    </row>
    <row r="262" spans="3:19" ht="18.75">
      <c r="C262" s="60"/>
      <c r="D262" s="60"/>
      <c r="E262" s="60"/>
      <c r="F262" s="60"/>
      <c r="G262" s="60"/>
      <c r="H262" s="60"/>
      <c r="I262" s="60"/>
      <c r="J262" s="61"/>
      <c r="K262" s="61"/>
      <c r="L262" s="61"/>
      <c r="M262" s="61"/>
      <c r="N262" s="61"/>
      <c r="R262" s="59"/>
      <c r="S262" s="32"/>
    </row>
    <row r="263" spans="3:19" ht="23.25">
      <c r="C263" s="72" t="s">
        <v>219</v>
      </c>
      <c r="D263" s="33" t="s">
        <v>60</v>
      </c>
      <c r="E263" s="33" t="s">
        <v>61</v>
      </c>
      <c r="F263" s="33" t="s">
        <v>57</v>
      </c>
      <c r="G263" s="60"/>
      <c r="H263" s="60"/>
      <c r="I263" s="60"/>
      <c r="J263" s="61"/>
      <c r="K263" s="61"/>
      <c r="L263" s="61"/>
      <c r="M263" s="61"/>
      <c r="N263" s="61"/>
      <c r="R263" s="59"/>
      <c r="S263" s="32"/>
    </row>
    <row r="264" spans="3:19" ht="21">
      <c r="C264" s="40" t="s">
        <v>172</v>
      </c>
      <c r="D264" s="37">
        <v>0.23395445134575568</v>
      </c>
      <c r="E264" s="37">
        <v>0.15217391304347827</v>
      </c>
      <c r="F264" s="37">
        <v>0.22684310018903592</v>
      </c>
      <c r="G264" s="60"/>
      <c r="H264" s="60"/>
      <c r="I264" s="60"/>
      <c r="J264" s="61"/>
      <c r="K264" s="61"/>
      <c r="L264" s="61"/>
      <c r="M264" s="61"/>
      <c r="N264" s="61"/>
      <c r="R264" s="59"/>
      <c r="S264" s="32"/>
    </row>
    <row r="265" spans="3:19" ht="21">
      <c r="C265" s="40" t="s">
        <v>203</v>
      </c>
      <c r="D265" s="37">
        <v>0.2691511387163561</v>
      </c>
      <c r="E265" s="37">
        <v>0.15217391304347827</v>
      </c>
      <c r="F265" s="37">
        <v>0.25708884688090738</v>
      </c>
      <c r="G265" s="60"/>
      <c r="H265" s="60"/>
      <c r="I265" s="60"/>
      <c r="J265" s="61"/>
      <c r="K265" s="61"/>
      <c r="L265" s="61"/>
      <c r="M265" s="61"/>
      <c r="N265" s="61"/>
      <c r="R265" s="59"/>
      <c r="S265" s="32"/>
    </row>
    <row r="266" spans="3:19" ht="21">
      <c r="C266" s="40" t="s">
        <v>174</v>
      </c>
      <c r="D266" s="37">
        <v>8.6956521739130432E-2</v>
      </c>
      <c r="E266" s="37">
        <v>0.13043478260869565</v>
      </c>
      <c r="F266" s="37">
        <v>9.0737240075614373E-2</v>
      </c>
      <c r="G266" s="60"/>
      <c r="H266" s="60"/>
      <c r="I266" s="60"/>
      <c r="J266" s="61"/>
      <c r="K266" s="61"/>
      <c r="L266" s="61"/>
      <c r="M266" s="61"/>
      <c r="N266" s="61"/>
      <c r="R266" s="59"/>
      <c r="S266" s="32"/>
    </row>
    <row r="267" spans="3:19" ht="21">
      <c r="C267" s="40" t="s">
        <v>204</v>
      </c>
      <c r="D267" s="37">
        <v>2.8985507246376812E-2</v>
      </c>
      <c r="E267" s="37">
        <v>0</v>
      </c>
      <c r="F267" s="37">
        <v>2.6465028355387523E-2</v>
      </c>
      <c r="G267" s="60"/>
      <c r="H267" s="60"/>
      <c r="I267" s="60"/>
      <c r="J267" s="61"/>
      <c r="K267" s="61"/>
      <c r="L267" s="61"/>
      <c r="M267" s="61"/>
      <c r="N267" s="61"/>
      <c r="R267" s="59"/>
      <c r="S267" s="32"/>
    </row>
    <row r="268" spans="3:19" ht="21">
      <c r="C268" s="40" t="s">
        <v>205</v>
      </c>
      <c r="D268" s="37">
        <v>8.2815734989648039E-3</v>
      </c>
      <c r="E268" s="37">
        <v>0</v>
      </c>
      <c r="F268" s="37">
        <v>9.4517958412098299E-3</v>
      </c>
      <c r="G268" s="60"/>
      <c r="H268" s="60"/>
      <c r="I268" s="60"/>
      <c r="J268" s="61"/>
      <c r="K268" s="61"/>
      <c r="L268" s="61"/>
      <c r="M268" s="61"/>
      <c r="N268" s="61"/>
      <c r="R268" s="59"/>
      <c r="S268" s="32"/>
    </row>
    <row r="269" spans="3:19" ht="21">
      <c r="C269" s="40" t="s">
        <v>206</v>
      </c>
      <c r="D269" s="37">
        <v>0.37267080745341613</v>
      </c>
      <c r="E269" s="37">
        <v>0.56521739130434778</v>
      </c>
      <c r="F269" s="37">
        <v>0.38941398865784499</v>
      </c>
      <c r="G269" s="60"/>
      <c r="H269" s="60"/>
      <c r="I269" s="60"/>
      <c r="J269" s="61"/>
      <c r="K269" s="61"/>
      <c r="L269" s="61"/>
      <c r="M269" s="61"/>
      <c r="N269" s="61"/>
      <c r="R269" s="59"/>
      <c r="S269" s="32"/>
    </row>
    <row r="270" spans="3:19" ht="21">
      <c r="C270" s="83"/>
      <c r="D270" s="61"/>
      <c r="E270" s="61"/>
      <c r="F270" s="61"/>
      <c r="G270" s="60"/>
      <c r="H270" s="60"/>
      <c r="I270" s="60"/>
      <c r="J270" s="61"/>
      <c r="K270" s="61"/>
      <c r="L270" s="61"/>
      <c r="M270" s="61"/>
      <c r="N270" s="61"/>
      <c r="R270" s="59"/>
      <c r="S270" s="32"/>
    </row>
    <row r="271" spans="3:19" ht="23.25">
      <c r="C271" s="72" t="s">
        <v>220</v>
      </c>
      <c r="D271" s="33" t="s">
        <v>60</v>
      </c>
      <c r="E271" s="33" t="s">
        <v>61</v>
      </c>
      <c r="F271" s="33" t="s">
        <v>57</v>
      </c>
      <c r="G271" s="60"/>
      <c r="H271" s="60"/>
      <c r="I271" s="60"/>
      <c r="J271" s="61"/>
      <c r="K271" s="61"/>
      <c r="L271" s="61"/>
      <c r="M271" s="61"/>
      <c r="N271" s="61"/>
      <c r="R271" s="59"/>
      <c r="S271" s="32"/>
    </row>
    <row r="272" spans="3:19" ht="21">
      <c r="C272" s="40" t="s">
        <v>172</v>
      </c>
      <c r="D272" s="35">
        <v>88</v>
      </c>
      <c r="E272" s="35">
        <v>7</v>
      </c>
      <c r="F272" s="35">
        <v>95</v>
      </c>
      <c r="G272" s="60"/>
      <c r="H272" s="60"/>
      <c r="I272" s="60"/>
      <c r="J272" s="61"/>
      <c r="K272" s="61"/>
      <c r="L272" s="61"/>
      <c r="M272" s="61"/>
      <c r="N272" s="61"/>
      <c r="R272" s="59"/>
      <c r="S272" s="32"/>
    </row>
    <row r="273" spans="3:19" ht="21">
      <c r="C273" s="40" t="s">
        <v>203</v>
      </c>
      <c r="D273" s="35">
        <v>133</v>
      </c>
      <c r="E273" s="35">
        <v>7</v>
      </c>
      <c r="F273" s="35">
        <v>140</v>
      </c>
      <c r="G273" s="60"/>
      <c r="H273" s="60"/>
      <c r="I273" s="60"/>
      <c r="J273" s="61"/>
      <c r="K273" s="61"/>
      <c r="L273" s="61"/>
      <c r="M273" s="61"/>
      <c r="N273" s="61"/>
      <c r="R273" s="59"/>
      <c r="S273" s="32"/>
    </row>
    <row r="274" spans="3:19" ht="21">
      <c r="C274" s="40" t="s">
        <v>174</v>
      </c>
      <c r="D274" s="35">
        <v>65</v>
      </c>
      <c r="E274" s="35">
        <v>6</v>
      </c>
      <c r="F274" s="35">
        <v>71</v>
      </c>
      <c r="G274" s="60"/>
      <c r="H274" s="60"/>
      <c r="I274" s="60"/>
      <c r="J274" s="61"/>
      <c r="K274" s="61"/>
      <c r="L274" s="61"/>
      <c r="M274" s="61"/>
      <c r="N274" s="61"/>
      <c r="R274" s="59"/>
      <c r="S274" s="32"/>
    </row>
    <row r="275" spans="3:19" ht="21">
      <c r="C275" s="40" t="s">
        <v>204</v>
      </c>
      <c r="D275" s="35">
        <v>16</v>
      </c>
      <c r="E275" s="35">
        <v>0</v>
      </c>
      <c r="F275" s="35">
        <v>16</v>
      </c>
      <c r="G275" s="60"/>
      <c r="H275" s="60"/>
      <c r="I275" s="60"/>
      <c r="J275" s="61"/>
      <c r="K275" s="61"/>
      <c r="L275" s="61"/>
      <c r="M275" s="61"/>
      <c r="N275" s="61"/>
      <c r="R275" s="59"/>
      <c r="S275" s="32"/>
    </row>
    <row r="276" spans="3:19" ht="21">
      <c r="C276" s="40" t="s">
        <v>205</v>
      </c>
      <c r="D276" s="35">
        <v>1</v>
      </c>
      <c r="E276" s="35">
        <v>0</v>
      </c>
      <c r="F276" s="35">
        <v>1</v>
      </c>
      <c r="G276" s="60"/>
      <c r="H276" s="60"/>
      <c r="I276" s="60"/>
      <c r="J276" s="61"/>
      <c r="K276" s="61"/>
      <c r="L276" s="61"/>
      <c r="M276" s="61"/>
      <c r="N276" s="61"/>
      <c r="R276" s="59"/>
      <c r="S276" s="32"/>
    </row>
    <row r="277" spans="3:19" ht="21">
      <c r="C277" s="40" t="s">
        <v>206</v>
      </c>
      <c r="D277" s="35">
        <v>180</v>
      </c>
      <c r="E277" s="35">
        <v>26</v>
      </c>
      <c r="F277" s="35">
        <v>206</v>
      </c>
      <c r="G277" s="60"/>
      <c r="H277" s="60"/>
      <c r="I277" s="60"/>
      <c r="J277" s="61"/>
      <c r="K277" s="61"/>
      <c r="L277" s="61"/>
      <c r="M277" s="61"/>
      <c r="N277" s="61"/>
      <c r="R277" s="59"/>
      <c r="S277" s="32"/>
    </row>
    <row r="278" spans="3:19" ht="18.75">
      <c r="C278" s="60"/>
      <c r="D278" s="60"/>
      <c r="E278" s="60"/>
      <c r="F278" s="60"/>
      <c r="G278" s="60"/>
      <c r="H278" s="60"/>
      <c r="I278" s="60"/>
      <c r="J278" s="61"/>
      <c r="K278" s="61"/>
      <c r="L278" s="61"/>
      <c r="M278" s="61"/>
      <c r="N278" s="61"/>
      <c r="R278" s="59"/>
      <c r="S278" s="32"/>
    </row>
    <row r="279" spans="3:19" ht="23.25">
      <c r="C279" s="72" t="s">
        <v>221</v>
      </c>
      <c r="D279" s="33" t="s">
        <v>60</v>
      </c>
      <c r="E279" s="33" t="s">
        <v>61</v>
      </c>
      <c r="F279" s="33" t="s">
        <v>57</v>
      </c>
      <c r="G279" s="60"/>
      <c r="H279" s="60"/>
      <c r="I279" s="60"/>
      <c r="J279" s="61"/>
      <c r="K279" s="61"/>
      <c r="L279" s="61"/>
      <c r="M279" s="61"/>
      <c r="N279" s="61"/>
      <c r="R279" s="59"/>
      <c r="S279" s="32"/>
    </row>
    <row r="280" spans="3:19" ht="21">
      <c r="C280" s="40" t="s">
        <v>172</v>
      </c>
      <c r="D280" s="37">
        <v>0.18219461697722567</v>
      </c>
      <c r="E280" s="37">
        <v>0.15217391304347827</v>
      </c>
      <c r="F280" s="37">
        <v>0.17958412098298676</v>
      </c>
      <c r="G280" s="60"/>
      <c r="H280" s="60"/>
      <c r="I280" s="60"/>
      <c r="J280" s="61"/>
      <c r="K280" s="61"/>
      <c r="L280" s="61"/>
      <c r="M280" s="61"/>
      <c r="N280" s="61"/>
      <c r="R280" s="59"/>
      <c r="S280" s="32"/>
    </row>
    <row r="281" spans="3:19" ht="21">
      <c r="C281" s="40" t="s">
        <v>203</v>
      </c>
      <c r="D281" s="37">
        <v>0.27536231884057971</v>
      </c>
      <c r="E281" s="37">
        <v>0.15217391304347827</v>
      </c>
      <c r="F281" s="37">
        <v>0.26465028355387521</v>
      </c>
      <c r="G281" s="60"/>
      <c r="H281" s="60"/>
      <c r="I281" s="60"/>
      <c r="J281" s="61"/>
      <c r="K281" s="61"/>
      <c r="L281" s="61"/>
      <c r="M281" s="61"/>
      <c r="N281" s="61"/>
      <c r="R281" s="59"/>
      <c r="S281" s="32"/>
    </row>
    <row r="282" spans="3:19" ht="21">
      <c r="C282" s="40" t="s">
        <v>174</v>
      </c>
      <c r="D282" s="37">
        <v>0.13457556935817805</v>
      </c>
      <c r="E282" s="37">
        <v>0.13043478260869565</v>
      </c>
      <c r="F282" s="37">
        <v>0.13421550094517959</v>
      </c>
      <c r="G282" s="60"/>
      <c r="H282" s="60"/>
      <c r="I282" s="60"/>
      <c r="J282" s="61"/>
      <c r="K282" s="61"/>
      <c r="L282" s="61"/>
      <c r="M282" s="61"/>
      <c r="N282" s="61"/>
      <c r="R282" s="59"/>
      <c r="S282" s="32"/>
    </row>
    <row r="283" spans="3:19" ht="21">
      <c r="C283" s="40" t="s">
        <v>204</v>
      </c>
      <c r="D283" s="37">
        <v>3.3126293995859216E-2</v>
      </c>
      <c r="E283" s="37">
        <v>0</v>
      </c>
      <c r="F283" s="37">
        <v>3.0245746691871456E-2</v>
      </c>
      <c r="G283" s="60"/>
      <c r="H283" s="60"/>
      <c r="I283" s="60"/>
      <c r="J283" s="61"/>
      <c r="K283" s="61"/>
      <c r="L283" s="61"/>
      <c r="M283" s="61"/>
      <c r="N283" s="61"/>
      <c r="R283" s="59"/>
      <c r="S283" s="32"/>
    </row>
    <row r="284" spans="3:19" ht="21">
      <c r="C284" s="40" t="s">
        <v>205</v>
      </c>
      <c r="D284" s="37">
        <v>2.070393374741201E-3</v>
      </c>
      <c r="E284" s="37">
        <v>0</v>
      </c>
      <c r="F284" s="37">
        <v>1.890359168241966E-3</v>
      </c>
      <c r="G284" s="60"/>
      <c r="H284" s="60"/>
      <c r="I284" s="60"/>
      <c r="J284" s="61"/>
      <c r="K284" s="61"/>
      <c r="L284" s="61"/>
      <c r="M284" s="61"/>
      <c r="N284" s="61"/>
      <c r="R284" s="59"/>
      <c r="S284" s="32"/>
    </row>
    <row r="285" spans="3:19" ht="26.25" customHeight="1">
      <c r="C285" s="40" t="s">
        <v>206</v>
      </c>
      <c r="D285" s="37">
        <v>0.37267080745341613</v>
      </c>
      <c r="E285" s="37">
        <v>0.56521739130434778</v>
      </c>
      <c r="F285" s="37">
        <v>0.38941398865784499</v>
      </c>
      <c r="R285" s="59"/>
      <c r="S285" s="32"/>
    </row>
    <row r="286" spans="3:19" ht="15.75" customHeight="1">
      <c r="R286" s="59"/>
      <c r="S286" s="32"/>
    </row>
    <row r="287" spans="3:19" ht="15.75" customHeight="1">
      <c r="R287" s="59"/>
      <c r="S287" s="32"/>
    </row>
    <row r="288" spans="3:19" ht="17.25" customHeight="1">
      <c r="R288" s="59"/>
      <c r="S288" s="32"/>
    </row>
    <row r="289" spans="3:19" ht="17.25" customHeight="1">
      <c r="R289" s="59"/>
      <c r="S289" s="32"/>
    </row>
    <row r="290" spans="3:19" ht="23.25">
      <c r="C290" s="108" t="s">
        <v>82</v>
      </c>
      <c r="D290" s="108"/>
      <c r="E290" s="108"/>
      <c r="F290" s="108"/>
      <c r="G290" s="108"/>
      <c r="H290" s="108"/>
      <c r="I290" s="108"/>
      <c r="J290" s="108"/>
      <c r="K290" s="108"/>
      <c r="L290" s="108"/>
      <c r="M290" s="108"/>
      <c r="N290" s="108"/>
      <c r="O290" s="108"/>
      <c r="P290" s="108"/>
      <c r="R290" s="59"/>
      <c r="S290" s="32"/>
    </row>
    <row r="292" spans="3:19" ht="23.25">
      <c r="C292" s="109" t="s">
        <v>222</v>
      </c>
      <c r="D292" s="109"/>
      <c r="E292" s="109"/>
      <c r="F292" s="109"/>
      <c r="G292" s="109"/>
      <c r="H292" s="109"/>
      <c r="I292" s="109"/>
      <c r="J292" s="109"/>
      <c r="K292" s="109"/>
      <c r="L292" s="109"/>
      <c r="M292" s="109"/>
      <c r="N292" s="109"/>
      <c r="O292" s="109"/>
      <c r="P292" s="109"/>
    </row>
    <row r="293" spans="3:19" ht="21.75" customHeight="1"/>
    <row r="294" spans="3:19" ht="23.25">
      <c r="C294" s="72" t="s">
        <v>223</v>
      </c>
      <c r="D294" s="33" t="s">
        <v>61</v>
      </c>
    </row>
    <row r="295" spans="3:19" ht="42">
      <c r="C295" s="34" t="s">
        <v>224</v>
      </c>
      <c r="D295" s="37">
        <v>4.3478260869565216E-2</v>
      </c>
    </row>
    <row r="296" spans="3:19" ht="42">
      <c r="C296" s="34" t="s">
        <v>225</v>
      </c>
      <c r="D296" s="37">
        <v>0</v>
      </c>
    </row>
    <row r="297" spans="3:19" ht="21">
      <c r="C297" s="34" t="s">
        <v>69</v>
      </c>
      <c r="D297" s="37">
        <v>2.1739130434782608E-2</v>
      </c>
    </row>
    <row r="298" spans="3:19" ht="42">
      <c r="C298" s="34" t="s">
        <v>226</v>
      </c>
      <c r="D298" s="37">
        <v>0.5</v>
      </c>
    </row>
    <row r="299" spans="3:19" ht="21">
      <c r="C299" s="34" t="s">
        <v>227</v>
      </c>
      <c r="D299" s="37">
        <v>0.21739130434782608</v>
      </c>
    </row>
    <row r="300" spans="3:19" ht="21">
      <c r="C300" s="34" t="s">
        <v>228</v>
      </c>
      <c r="D300" s="37">
        <v>0.39130434782608697</v>
      </c>
    </row>
    <row r="301" spans="3:19" ht="42">
      <c r="C301" s="34" t="s">
        <v>229</v>
      </c>
      <c r="D301" s="37">
        <v>4.3478260869565216E-2</v>
      </c>
    </row>
    <row r="302" spans="3:19" ht="42">
      <c r="C302" s="34" t="s">
        <v>230</v>
      </c>
      <c r="D302" s="37">
        <v>0.2608695652173913</v>
      </c>
    </row>
    <row r="303" spans="3:19" ht="21">
      <c r="C303" s="34" t="s">
        <v>231</v>
      </c>
      <c r="D303" s="37">
        <v>0.54347826086956519</v>
      </c>
    </row>
    <row r="304" spans="3:19" ht="22.5" customHeight="1"/>
    <row r="305" spans="3:16" ht="22.5" customHeight="1"/>
    <row r="306" spans="3:16" ht="22.5" customHeight="1"/>
    <row r="307" spans="3:16" ht="22.5" customHeight="1"/>
    <row r="308" spans="3:16" ht="23.25">
      <c r="C308" s="109" t="s">
        <v>232</v>
      </c>
      <c r="D308" s="109"/>
      <c r="E308" s="109"/>
      <c r="F308" s="109"/>
      <c r="G308" s="109"/>
      <c r="H308" s="109"/>
      <c r="I308" s="109"/>
      <c r="J308" s="109"/>
      <c r="K308" s="109"/>
      <c r="L308" s="109"/>
      <c r="M308" s="109"/>
      <c r="N308" s="109"/>
      <c r="O308" s="109"/>
      <c r="P308" s="109"/>
    </row>
    <row r="309" spans="3:16" ht="39.75" customHeight="1"/>
    <row r="310" spans="3:16" ht="23.25">
      <c r="C310" s="33" t="s">
        <v>55</v>
      </c>
      <c r="D310" s="49" t="s">
        <v>62</v>
      </c>
      <c r="E310" s="49" t="s">
        <v>63</v>
      </c>
      <c r="F310" s="49" t="s">
        <v>57</v>
      </c>
    </row>
    <row r="311" spans="3:16" ht="21">
      <c r="C311" s="40" t="s">
        <v>19</v>
      </c>
      <c r="D311" s="35">
        <v>19</v>
      </c>
      <c r="E311" s="35">
        <v>9</v>
      </c>
      <c r="F311" s="35">
        <v>28</v>
      </c>
    </row>
    <row r="312" spans="3:16" ht="21">
      <c r="C312" s="40" t="s">
        <v>18</v>
      </c>
      <c r="D312" s="35">
        <v>3</v>
      </c>
      <c r="E312" s="35">
        <v>1</v>
      </c>
      <c r="F312" s="35">
        <v>4</v>
      </c>
    </row>
    <row r="313" spans="3:16" ht="21">
      <c r="C313" s="40" t="s">
        <v>233</v>
      </c>
      <c r="D313" s="35">
        <v>0</v>
      </c>
      <c r="E313" s="35">
        <v>2</v>
      </c>
      <c r="F313" s="35">
        <v>2</v>
      </c>
    </row>
    <row r="315" spans="3:16" ht="23.25">
      <c r="C315" s="33" t="s">
        <v>56</v>
      </c>
      <c r="D315" s="49" t="s">
        <v>62</v>
      </c>
      <c r="E315" s="49" t="s">
        <v>63</v>
      </c>
      <c r="F315" s="49" t="s">
        <v>57</v>
      </c>
    </row>
    <row r="316" spans="3:16" ht="21">
      <c r="C316" s="40" t="s">
        <v>19</v>
      </c>
      <c r="D316" s="37">
        <v>0.86363636363636365</v>
      </c>
      <c r="E316" s="37">
        <v>0.75</v>
      </c>
      <c r="F316" s="37">
        <v>0.82352941176470584</v>
      </c>
    </row>
    <row r="317" spans="3:16" ht="21">
      <c r="C317" s="40" t="s">
        <v>18</v>
      </c>
      <c r="D317" s="37">
        <v>0.13636363636363635</v>
      </c>
      <c r="E317" s="37">
        <v>8.3333333333333329E-2</v>
      </c>
      <c r="F317" s="37">
        <v>0.11764705882352941</v>
      </c>
    </row>
    <row r="318" spans="3:16" ht="24" customHeight="1">
      <c r="C318" s="40" t="s">
        <v>233</v>
      </c>
      <c r="D318" s="37">
        <v>0</v>
      </c>
      <c r="E318" s="37">
        <v>0.16666666666666666</v>
      </c>
      <c r="F318" s="37">
        <v>5.8823529411764705E-2</v>
      </c>
    </row>
    <row r="319" spans="3:16" ht="25.5" customHeight="1">
      <c r="C319" s="39"/>
      <c r="D319" s="61"/>
      <c r="E319" s="61"/>
    </row>
    <row r="320" spans="3:16" ht="11.25" customHeight="1">
      <c r="C320" s="39"/>
      <c r="D320" s="61"/>
      <c r="E320" s="61"/>
    </row>
    <row r="321" spans="3:16" ht="11.25" customHeight="1">
      <c r="C321" s="39"/>
      <c r="D321" s="61"/>
      <c r="E321" s="61"/>
    </row>
    <row r="322" spans="3:16" ht="23.25">
      <c r="C322" s="109" t="s">
        <v>234</v>
      </c>
      <c r="D322" s="109"/>
      <c r="E322" s="109"/>
      <c r="F322" s="109"/>
      <c r="G322" s="109"/>
      <c r="H322" s="109"/>
      <c r="I322" s="109"/>
      <c r="J322" s="109"/>
      <c r="K322" s="109"/>
      <c r="L322" s="109"/>
      <c r="M322" s="109"/>
      <c r="N322" s="109"/>
      <c r="O322" s="109"/>
      <c r="P322" s="109"/>
    </row>
    <row r="323" spans="3:16" ht="43.5" customHeight="1"/>
    <row r="324" spans="3:16" ht="43.5" customHeight="1">
      <c r="C324" s="33" t="s">
        <v>55</v>
      </c>
      <c r="D324" s="49" t="s">
        <v>62</v>
      </c>
      <c r="E324" s="49" t="s">
        <v>63</v>
      </c>
      <c r="F324" s="49" t="s">
        <v>57</v>
      </c>
    </row>
    <row r="325" spans="3:16" ht="21">
      <c r="C325" s="34" t="s">
        <v>83</v>
      </c>
      <c r="D325" s="35">
        <v>14</v>
      </c>
      <c r="E325" s="35">
        <v>0</v>
      </c>
      <c r="F325" s="35">
        <v>14</v>
      </c>
    </row>
    <row r="326" spans="3:16" ht="21">
      <c r="C326" s="34" t="s">
        <v>84</v>
      </c>
      <c r="D326" s="35">
        <v>8</v>
      </c>
      <c r="E326" s="35">
        <v>0</v>
      </c>
      <c r="F326" s="35">
        <v>8</v>
      </c>
    </row>
    <row r="327" spans="3:16" ht="21">
      <c r="C327" s="50" t="s">
        <v>85</v>
      </c>
      <c r="D327" s="84">
        <v>0</v>
      </c>
      <c r="E327" s="84">
        <v>0</v>
      </c>
      <c r="F327" s="84">
        <v>0</v>
      </c>
    </row>
    <row r="328" spans="3:16" ht="21">
      <c r="C328" s="51"/>
      <c r="D328" s="52"/>
      <c r="E328" s="52"/>
      <c r="F328" s="52"/>
    </row>
    <row r="330" spans="3:16" ht="23.25">
      <c r="C330" s="33" t="s">
        <v>56</v>
      </c>
      <c r="D330" s="49" t="s">
        <v>62</v>
      </c>
      <c r="E330" s="49" t="s">
        <v>63</v>
      </c>
      <c r="F330" s="49" t="s">
        <v>57</v>
      </c>
    </row>
    <row r="331" spans="3:16" ht="21">
      <c r="C331" s="34" t="s">
        <v>83</v>
      </c>
      <c r="D331" s="37">
        <v>0.73684210526315785</v>
      </c>
      <c r="E331" s="37">
        <v>0</v>
      </c>
      <c r="F331" s="37">
        <v>0.5</v>
      </c>
    </row>
    <row r="332" spans="3:16" ht="21">
      <c r="C332" s="34" t="s">
        <v>84</v>
      </c>
      <c r="D332" s="37">
        <v>0.42105263157894735</v>
      </c>
      <c r="E332" s="37">
        <v>0</v>
      </c>
      <c r="F332" s="37">
        <v>0.2857142857142857</v>
      </c>
    </row>
    <row r="333" spans="3:16" ht="21">
      <c r="C333" s="50" t="s">
        <v>85</v>
      </c>
      <c r="D333" s="85">
        <v>0</v>
      </c>
      <c r="E333" s="85">
        <v>0</v>
      </c>
      <c r="F333" s="85">
        <v>0</v>
      </c>
    </row>
    <row r="334" spans="3:16" ht="26.25" customHeight="1">
      <c r="C334" s="51"/>
      <c r="D334" s="53"/>
      <c r="E334" s="53"/>
      <c r="F334" s="53"/>
    </row>
    <row r="335" spans="3:16" ht="76.5" customHeight="1"/>
    <row r="336" spans="3:16" ht="76.5" customHeight="1"/>
    <row r="337" spans="3:16" ht="76.5" customHeight="1"/>
    <row r="338" spans="3:16" ht="76.5" customHeight="1"/>
    <row r="339" spans="3:16" ht="33.75" customHeight="1"/>
    <row r="340" spans="3:16" ht="23.25">
      <c r="C340" s="109" t="s">
        <v>235</v>
      </c>
      <c r="D340" s="109"/>
      <c r="E340" s="109"/>
      <c r="F340" s="109"/>
      <c r="G340" s="109"/>
      <c r="H340" s="109"/>
      <c r="I340" s="109"/>
      <c r="J340" s="109"/>
      <c r="K340" s="109"/>
      <c r="L340" s="109"/>
      <c r="M340" s="109"/>
      <c r="N340" s="109"/>
      <c r="O340" s="109"/>
      <c r="P340" s="109"/>
    </row>
    <row r="341" spans="3:16" ht="63" customHeight="1"/>
    <row r="342" spans="3:16" ht="23.25">
      <c r="C342" s="49" t="s">
        <v>55</v>
      </c>
      <c r="D342" s="49" t="s">
        <v>60</v>
      </c>
    </row>
    <row r="343" spans="3:16" ht="21">
      <c r="C343" s="40" t="s">
        <v>19</v>
      </c>
      <c r="D343" s="86">
        <v>348</v>
      </c>
    </row>
    <row r="344" spans="3:16" ht="21">
      <c r="C344" s="40" t="s">
        <v>18</v>
      </c>
      <c r="D344" s="86">
        <v>11</v>
      </c>
    </row>
    <row r="345" spans="3:16" ht="21">
      <c r="C345" s="40" t="s">
        <v>206</v>
      </c>
      <c r="D345" s="86">
        <v>124</v>
      </c>
    </row>
    <row r="346" spans="3:16" ht="21">
      <c r="C346" s="62"/>
      <c r="D346" s="61"/>
    </row>
    <row r="347" spans="3:16" ht="23.25">
      <c r="C347" s="49" t="s">
        <v>56</v>
      </c>
      <c r="D347" s="49" t="s">
        <v>60</v>
      </c>
    </row>
    <row r="348" spans="3:16" ht="21">
      <c r="C348" s="40" t="s">
        <v>19</v>
      </c>
      <c r="D348" s="37">
        <v>0.72049689440993792</v>
      </c>
    </row>
    <row r="349" spans="3:16" ht="21">
      <c r="C349" s="40" t="s">
        <v>18</v>
      </c>
      <c r="D349" s="37">
        <v>2.2774327122153208E-2</v>
      </c>
    </row>
    <row r="350" spans="3:16" ht="21">
      <c r="C350" s="40" t="s">
        <v>206</v>
      </c>
      <c r="D350" s="37">
        <v>0.25672877846790892</v>
      </c>
    </row>
    <row r="351" spans="3:16" ht="54" customHeight="1"/>
    <row r="352" spans="3:16" ht="23.25">
      <c r="C352" s="109" t="s">
        <v>236</v>
      </c>
      <c r="D352" s="109"/>
      <c r="E352" s="109"/>
      <c r="F352" s="109"/>
      <c r="G352" s="109"/>
      <c r="H352" s="109"/>
      <c r="I352" s="109"/>
      <c r="J352" s="109"/>
      <c r="K352" s="109"/>
      <c r="L352" s="109"/>
      <c r="M352" s="109"/>
      <c r="N352" s="109"/>
      <c r="O352" s="109"/>
      <c r="P352" s="109"/>
    </row>
    <row r="353" spans="3:4" ht="23.25" customHeight="1"/>
    <row r="354" spans="3:4" ht="23.25" customHeight="1">
      <c r="C354" s="49" t="s">
        <v>55</v>
      </c>
      <c r="D354" s="49" t="s">
        <v>60</v>
      </c>
    </row>
    <row r="355" spans="3:4" ht="23.25" customHeight="1">
      <c r="C355" s="34" t="s">
        <v>83</v>
      </c>
      <c r="D355" s="86">
        <v>64</v>
      </c>
    </row>
    <row r="356" spans="3:4" ht="23.25" customHeight="1">
      <c r="C356" s="34" t="s">
        <v>84</v>
      </c>
      <c r="D356" s="86">
        <v>94</v>
      </c>
    </row>
    <row r="357" spans="3:4" ht="23.25" customHeight="1">
      <c r="C357" s="34" t="s">
        <v>237</v>
      </c>
      <c r="D357" s="86">
        <v>5</v>
      </c>
    </row>
    <row r="358" spans="3:4" ht="23.25" customHeight="1">
      <c r="C358" s="34" t="s">
        <v>238</v>
      </c>
      <c r="D358" s="86">
        <v>1</v>
      </c>
    </row>
    <row r="359" spans="3:4" ht="23.25" customHeight="1">
      <c r="C359" s="34" t="s">
        <v>239</v>
      </c>
      <c r="D359" s="86">
        <v>1</v>
      </c>
    </row>
    <row r="360" spans="3:4" ht="23.25" customHeight="1">
      <c r="C360" s="34" t="s">
        <v>85</v>
      </c>
      <c r="D360" s="86">
        <v>4</v>
      </c>
    </row>
    <row r="361" spans="3:4" ht="23.25" customHeight="1">
      <c r="C361" s="34" t="s">
        <v>240</v>
      </c>
      <c r="D361" s="86">
        <v>0</v>
      </c>
    </row>
    <row r="362" spans="3:4" ht="23.25" customHeight="1">
      <c r="C362" s="34" t="s">
        <v>241</v>
      </c>
      <c r="D362" s="86">
        <v>155</v>
      </c>
    </row>
    <row r="363" spans="3:4" ht="23.25" customHeight="1">
      <c r="C363" s="34" t="s">
        <v>206</v>
      </c>
      <c r="D363" s="86">
        <v>12</v>
      </c>
    </row>
    <row r="364" spans="3:4" ht="23.25" customHeight="1"/>
    <row r="365" spans="3:4" ht="37.5" customHeight="1">
      <c r="C365" s="49" t="s">
        <v>56</v>
      </c>
      <c r="D365" s="49" t="s">
        <v>60</v>
      </c>
    </row>
    <row r="366" spans="3:4" ht="21">
      <c r="C366" s="34" t="s">
        <v>83</v>
      </c>
      <c r="D366" s="37">
        <v>0.18390804597701149</v>
      </c>
    </row>
    <row r="367" spans="3:4" ht="21">
      <c r="C367" s="34" t="s">
        <v>84</v>
      </c>
      <c r="D367" s="37">
        <v>0.27011494252873564</v>
      </c>
    </row>
    <row r="368" spans="3:4" ht="21">
      <c r="C368" s="34" t="s">
        <v>237</v>
      </c>
      <c r="D368" s="37">
        <v>1.4367816091954023E-2</v>
      </c>
    </row>
    <row r="369" spans="3:16" ht="21">
      <c r="C369" s="34" t="s">
        <v>238</v>
      </c>
      <c r="D369" s="37">
        <v>2.8735632183908046E-3</v>
      </c>
    </row>
    <row r="370" spans="3:16" ht="21">
      <c r="C370" s="34" t="s">
        <v>239</v>
      </c>
      <c r="D370" s="37">
        <v>2.8735632183908046E-3</v>
      </c>
    </row>
    <row r="371" spans="3:16" ht="21">
      <c r="C371" s="34" t="s">
        <v>85</v>
      </c>
      <c r="D371" s="37">
        <v>1.1494252873563218E-2</v>
      </c>
    </row>
    <row r="372" spans="3:16" ht="21">
      <c r="C372" s="34" t="s">
        <v>240</v>
      </c>
      <c r="D372" s="37">
        <v>0</v>
      </c>
    </row>
    <row r="373" spans="3:16" ht="21">
      <c r="C373" s="34" t="s">
        <v>241</v>
      </c>
      <c r="D373" s="37">
        <v>0.4454022988505747</v>
      </c>
    </row>
    <row r="374" spans="3:16" ht="21">
      <c r="C374" s="34" t="s">
        <v>206</v>
      </c>
      <c r="D374" s="37">
        <v>3.4482758620689655E-2</v>
      </c>
    </row>
    <row r="375" spans="3:16" ht="50.25" customHeight="1"/>
    <row r="376" spans="3:16" ht="23.25">
      <c r="C376" s="109" t="s">
        <v>242</v>
      </c>
      <c r="D376" s="109"/>
      <c r="E376" s="109"/>
      <c r="F376" s="109"/>
      <c r="G376" s="109"/>
      <c r="H376" s="109"/>
      <c r="I376" s="109"/>
      <c r="J376" s="109"/>
      <c r="K376" s="109"/>
      <c r="L376" s="109"/>
      <c r="M376" s="109"/>
      <c r="N376" s="109"/>
      <c r="O376" s="109"/>
      <c r="P376" s="109"/>
    </row>
    <row r="377" spans="3:16" ht="60.75" customHeight="1"/>
    <row r="378" spans="3:16" ht="23.25">
      <c r="C378" s="49" t="s">
        <v>56</v>
      </c>
      <c r="D378" s="49" t="s">
        <v>62</v>
      </c>
      <c r="E378" s="49" t="s">
        <v>63</v>
      </c>
    </row>
    <row r="379" spans="3:16" ht="21">
      <c r="C379" s="34" t="s">
        <v>243</v>
      </c>
      <c r="D379" s="37">
        <v>0.25</v>
      </c>
      <c r="E379" s="37">
        <v>0</v>
      </c>
    </row>
    <row r="380" spans="3:16" ht="21">
      <c r="C380" s="34" t="s">
        <v>244</v>
      </c>
      <c r="D380" s="37">
        <v>0.45833333333333331</v>
      </c>
      <c r="E380" s="37">
        <v>0</v>
      </c>
    </row>
    <row r="381" spans="3:16" ht="21">
      <c r="C381" s="34" t="s">
        <v>245</v>
      </c>
      <c r="D381" s="37">
        <v>0.125</v>
      </c>
      <c r="E381" s="37">
        <v>0</v>
      </c>
    </row>
    <row r="382" spans="3:16" ht="21">
      <c r="C382" s="34" t="s">
        <v>246</v>
      </c>
      <c r="D382" s="37">
        <v>0</v>
      </c>
      <c r="E382" s="37">
        <v>0</v>
      </c>
    </row>
    <row r="383" spans="3:16" ht="21">
      <c r="C383" s="34" t="s">
        <v>69</v>
      </c>
      <c r="D383" s="37">
        <v>4.1666666666666664E-2</v>
      </c>
      <c r="E383" s="37">
        <v>0</v>
      </c>
    </row>
    <row r="384" spans="3:16" ht="21">
      <c r="C384" s="62"/>
      <c r="D384" s="61"/>
      <c r="E384" s="61"/>
    </row>
    <row r="385" spans="3:16" ht="46.5" customHeight="1"/>
    <row r="386" spans="3:16" ht="54.75" customHeight="1">
      <c r="C386" s="113" t="s">
        <v>247</v>
      </c>
      <c r="D386" s="113"/>
      <c r="E386" s="113"/>
      <c r="F386" s="113"/>
      <c r="G386" s="113"/>
      <c r="H386" s="113"/>
      <c r="I386" s="113"/>
      <c r="J386" s="113"/>
      <c r="K386" s="113"/>
      <c r="L386" s="113"/>
      <c r="M386" s="113"/>
      <c r="N386" s="113"/>
      <c r="O386" s="113"/>
      <c r="P386" s="113"/>
    </row>
    <row r="387" spans="3:16" ht="29.25" customHeight="1">
      <c r="C387" s="43"/>
      <c r="D387" s="43"/>
      <c r="E387" s="43"/>
      <c r="F387" s="43"/>
      <c r="G387" s="43"/>
      <c r="H387" s="43"/>
      <c r="I387" s="43"/>
      <c r="J387" s="43"/>
      <c r="K387" s="43"/>
      <c r="L387" s="43"/>
      <c r="M387" s="43"/>
      <c r="N387" s="43"/>
      <c r="O387" s="43"/>
      <c r="P387" s="43"/>
    </row>
    <row r="388" spans="3:16" ht="75.75" customHeight="1">
      <c r="D388" s="49" t="s">
        <v>60</v>
      </c>
      <c r="E388" s="49" t="s">
        <v>61</v>
      </c>
      <c r="F388" s="49" t="s">
        <v>62</v>
      </c>
      <c r="G388" s="49" t="s">
        <v>63</v>
      </c>
    </row>
    <row r="389" spans="3:16" ht="42">
      <c r="C389" s="34" t="s">
        <v>86</v>
      </c>
      <c r="D389" s="37">
        <v>8.2815734989648039E-3</v>
      </c>
      <c r="E389" s="37">
        <v>0</v>
      </c>
      <c r="F389" s="37">
        <v>0</v>
      </c>
      <c r="G389" s="37">
        <v>0</v>
      </c>
    </row>
    <row r="390" spans="3:16" ht="21">
      <c r="C390" s="34" t="s">
        <v>87</v>
      </c>
      <c r="D390" s="37">
        <v>1.0351966873706004E-2</v>
      </c>
      <c r="E390" s="37">
        <v>4.3478260869565216E-2</v>
      </c>
      <c r="F390" s="37">
        <v>0</v>
      </c>
      <c r="G390" s="37">
        <v>0</v>
      </c>
    </row>
    <row r="391" spans="3:16" ht="63">
      <c r="C391" s="34" t="s">
        <v>88</v>
      </c>
      <c r="D391" s="37">
        <v>2.8985507246376812E-2</v>
      </c>
      <c r="E391" s="37">
        <v>4.3478260869565216E-2</v>
      </c>
      <c r="F391" s="37">
        <v>4.1666666666666664E-2</v>
      </c>
      <c r="G391" s="37">
        <v>0</v>
      </c>
    </row>
    <row r="392" spans="3:16" ht="21">
      <c r="C392" s="34" t="s">
        <v>248</v>
      </c>
      <c r="D392" s="37">
        <v>8.2815734989648039E-3</v>
      </c>
      <c r="E392" s="37">
        <v>2.1739130434782608E-2</v>
      </c>
      <c r="F392" s="37">
        <v>0</v>
      </c>
      <c r="G392" s="37">
        <v>0</v>
      </c>
    </row>
    <row r="393" spans="3:16" ht="21">
      <c r="C393" s="34" t="s">
        <v>249</v>
      </c>
      <c r="D393" s="37">
        <v>8.2815734989648039E-3</v>
      </c>
      <c r="E393" s="37">
        <v>2.1739130434782608E-2</v>
      </c>
      <c r="F393" s="37">
        <v>4.1666666666666664E-2</v>
      </c>
      <c r="G393" s="37">
        <v>0</v>
      </c>
    </row>
    <row r="394" spans="3:16" ht="21">
      <c r="C394" s="34" t="s">
        <v>250</v>
      </c>
      <c r="D394" s="37">
        <v>2.070393374741201E-3</v>
      </c>
      <c r="E394" s="37">
        <v>2.1739130434782608E-2</v>
      </c>
      <c r="F394" s="37">
        <v>0</v>
      </c>
      <c r="G394" s="37">
        <v>0</v>
      </c>
    </row>
    <row r="395" spans="3:16" ht="21">
      <c r="C395" s="34" t="s">
        <v>89</v>
      </c>
      <c r="D395" s="37">
        <v>2.070393374741201E-3</v>
      </c>
      <c r="E395" s="37">
        <v>0</v>
      </c>
      <c r="F395" s="37">
        <v>0.41666666666666669</v>
      </c>
      <c r="G395" s="37">
        <v>0</v>
      </c>
    </row>
    <row r="396" spans="3:16" ht="21">
      <c r="C396" s="34" t="s">
        <v>90</v>
      </c>
      <c r="D396" s="37">
        <v>0.22153209109730848</v>
      </c>
      <c r="E396" s="37">
        <v>0.71739130434782605</v>
      </c>
      <c r="F396" s="37">
        <v>0.20833333333333334</v>
      </c>
      <c r="G396" s="37">
        <v>0</v>
      </c>
    </row>
    <row r="397" spans="3:16" ht="21">
      <c r="C397" s="62"/>
      <c r="D397" s="61"/>
      <c r="E397" s="61"/>
      <c r="F397" s="61"/>
      <c r="G397" s="61"/>
    </row>
    <row r="398" spans="3:16" ht="21">
      <c r="C398" s="62"/>
      <c r="D398" s="61"/>
      <c r="E398" s="61"/>
      <c r="F398" s="61"/>
      <c r="G398" s="61"/>
    </row>
    <row r="399" spans="3:16" ht="21">
      <c r="C399" s="62"/>
      <c r="D399" s="61"/>
      <c r="E399" s="61"/>
      <c r="F399" s="61"/>
      <c r="G399" s="61"/>
    </row>
    <row r="400" spans="3:16" ht="21">
      <c r="C400" s="62"/>
      <c r="D400" s="61"/>
      <c r="E400" s="61"/>
      <c r="F400" s="61"/>
      <c r="G400" s="61"/>
    </row>
    <row r="401" spans="3:16" ht="21">
      <c r="C401" s="62"/>
      <c r="D401" s="61"/>
      <c r="E401" s="61"/>
      <c r="F401" s="61"/>
      <c r="G401" s="61"/>
    </row>
    <row r="402" spans="3:16" ht="21">
      <c r="C402" s="62"/>
      <c r="D402" s="61"/>
      <c r="E402" s="61"/>
      <c r="F402" s="61"/>
      <c r="G402" s="61"/>
    </row>
    <row r="403" spans="3:16" ht="21">
      <c r="C403" s="62"/>
      <c r="D403" s="61"/>
      <c r="E403" s="61"/>
      <c r="F403" s="61"/>
      <c r="G403" s="61"/>
    </row>
    <row r="404" spans="3:16" ht="21">
      <c r="C404" s="62"/>
      <c r="D404" s="61"/>
      <c r="E404" s="61"/>
      <c r="F404" s="61"/>
      <c r="G404" s="61"/>
    </row>
    <row r="405" spans="3:16" ht="21">
      <c r="C405" s="62"/>
      <c r="D405" s="61"/>
      <c r="E405" s="61"/>
      <c r="F405" s="61"/>
      <c r="G405" s="61"/>
    </row>
    <row r="406" spans="3:16" ht="21">
      <c r="C406" s="62"/>
      <c r="D406" s="61"/>
      <c r="E406" s="61"/>
      <c r="F406" s="61"/>
      <c r="G406" s="61"/>
    </row>
    <row r="407" spans="3:16" ht="21">
      <c r="C407" s="62"/>
      <c r="D407" s="61"/>
      <c r="E407" s="61"/>
      <c r="F407" s="61"/>
      <c r="G407" s="61"/>
    </row>
    <row r="408" spans="3:16" ht="21">
      <c r="C408" s="62"/>
      <c r="D408" s="61"/>
      <c r="E408" s="61"/>
      <c r="F408" s="61"/>
      <c r="G408" s="61"/>
    </row>
    <row r="409" spans="3:16" ht="21">
      <c r="C409" s="62"/>
      <c r="D409" s="61"/>
      <c r="E409" s="61"/>
      <c r="F409" s="61"/>
      <c r="G409" s="61"/>
    </row>
    <row r="410" spans="3:16" ht="21">
      <c r="C410" s="62"/>
      <c r="D410" s="61"/>
      <c r="E410" s="61"/>
      <c r="F410" s="61"/>
      <c r="G410" s="61"/>
    </row>
    <row r="411" spans="3:16" ht="25.5" customHeight="1"/>
    <row r="412" spans="3:16" ht="25.5" customHeight="1"/>
    <row r="413" spans="3:16" ht="25.5" customHeight="1"/>
    <row r="414" spans="3:16" ht="25.5" customHeight="1"/>
    <row r="415" spans="3:16" ht="23.25">
      <c r="C415" s="108" t="s">
        <v>91</v>
      </c>
      <c r="D415" s="108"/>
      <c r="E415" s="108"/>
      <c r="F415" s="108"/>
      <c r="G415" s="108"/>
      <c r="H415" s="108"/>
      <c r="I415" s="108"/>
      <c r="J415" s="108"/>
      <c r="K415" s="108"/>
      <c r="L415" s="108"/>
      <c r="M415" s="108"/>
      <c r="N415" s="108"/>
      <c r="O415" s="108"/>
      <c r="P415" s="108"/>
    </row>
    <row r="417" spans="3:16" ht="23.25">
      <c r="C417" s="113" t="s">
        <v>251</v>
      </c>
      <c r="D417" s="113"/>
      <c r="E417" s="113"/>
      <c r="F417" s="113"/>
      <c r="G417" s="113"/>
      <c r="H417" s="113"/>
      <c r="I417" s="113"/>
      <c r="J417" s="113"/>
      <c r="K417" s="113"/>
      <c r="L417" s="113"/>
      <c r="M417" s="113"/>
      <c r="N417" s="113"/>
      <c r="O417" s="113"/>
      <c r="P417" s="113"/>
    </row>
    <row r="418" spans="3:16" ht="57" customHeight="1"/>
    <row r="419" spans="3:16" ht="30" customHeight="1">
      <c r="C419" s="49" t="s">
        <v>55</v>
      </c>
      <c r="D419" s="33" t="s">
        <v>61</v>
      </c>
      <c r="E419" s="33" t="s">
        <v>62</v>
      </c>
      <c r="F419" s="33" t="s">
        <v>63</v>
      </c>
    </row>
    <row r="420" spans="3:16" ht="21">
      <c r="C420" s="40" t="s">
        <v>19</v>
      </c>
      <c r="D420" s="35">
        <v>4</v>
      </c>
      <c r="E420" s="35">
        <v>0</v>
      </c>
      <c r="F420" s="35">
        <v>3</v>
      </c>
      <c r="G420" s="54"/>
    </row>
    <row r="421" spans="3:16" ht="21">
      <c r="C421" s="40" t="s">
        <v>18</v>
      </c>
      <c r="D421" s="35">
        <v>38</v>
      </c>
      <c r="E421" s="35">
        <v>22</v>
      </c>
      <c r="F421" s="35">
        <v>7</v>
      </c>
    </row>
    <row r="422" spans="3:16" ht="17.25" customHeight="1"/>
    <row r="423" spans="3:16" ht="23.25">
      <c r="C423" s="49" t="s">
        <v>56</v>
      </c>
      <c r="D423" s="33" t="s">
        <v>61</v>
      </c>
      <c r="E423" s="33" t="s">
        <v>62</v>
      </c>
      <c r="F423" s="33" t="s">
        <v>63</v>
      </c>
    </row>
    <row r="424" spans="3:16" ht="21">
      <c r="C424" s="40" t="s">
        <v>19</v>
      </c>
      <c r="D424" s="37">
        <v>9.5238095238095233E-2</v>
      </c>
      <c r="E424" s="37">
        <v>0</v>
      </c>
      <c r="F424" s="37">
        <v>0.3</v>
      </c>
    </row>
    <row r="425" spans="3:16" ht="21">
      <c r="C425" s="40" t="s">
        <v>18</v>
      </c>
      <c r="D425" s="37">
        <v>0.90476190476190477</v>
      </c>
      <c r="E425" s="37">
        <v>1</v>
      </c>
      <c r="F425" s="37">
        <v>0.7</v>
      </c>
    </row>
    <row r="426" spans="3:16" ht="88.5" customHeight="1"/>
    <row r="427" spans="3:16" ht="23.25">
      <c r="C427" s="108" t="s">
        <v>92</v>
      </c>
      <c r="D427" s="108"/>
      <c r="E427" s="108"/>
      <c r="F427" s="108"/>
      <c r="G427" s="108"/>
      <c r="H427" s="108"/>
      <c r="I427" s="108"/>
      <c r="J427" s="108"/>
      <c r="K427" s="108"/>
      <c r="L427" s="108"/>
      <c r="M427" s="108"/>
      <c r="N427" s="108"/>
      <c r="O427" s="108"/>
      <c r="P427" s="108"/>
    </row>
    <row r="429" spans="3:16" ht="23.25">
      <c r="C429" s="113" t="s">
        <v>93</v>
      </c>
      <c r="D429" s="113"/>
      <c r="E429" s="113"/>
      <c r="F429" s="113"/>
      <c r="G429" s="113"/>
      <c r="H429" s="113"/>
      <c r="I429" s="113"/>
      <c r="J429" s="113"/>
      <c r="K429" s="113"/>
      <c r="L429" s="113"/>
      <c r="M429" s="113"/>
      <c r="N429" s="113"/>
      <c r="O429" s="113"/>
      <c r="P429" s="113"/>
    </row>
    <row r="430" spans="3:16" ht="21.75" customHeight="1"/>
    <row r="431" spans="3:16" ht="21.75" customHeight="1">
      <c r="C431" s="33" t="s">
        <v>55</v>
      </c>
      <c r="D431" s="33" t="s">
        <v>61</v>
      </c>
      <c r="E431" s="33" t="s">
        <v>62</v>
      </c>
      <c r="F431" s="33" t="s">
        <v>63</v>
      </c>
      <c r="G431" s="33" t="s">
        <v>57</v>
      </c>
    </row>
    <row r="432" spans="3:16" ht="21.75" customHeight="1">
      <c r="C432" s="34" t="s">
        <v>252</v>
      </c>
      <c r="D432" s="35">
        <v>11</v>
      </c>
      <c r="E432" s="35">
        <v>1</v>
      </c>
      <c r="F432" s="35">
        <v>0</v>
      </c>
      <c r="G432" s="35">
        <v>12</v>
      </c>
    </row>
    <row r="433" spans="3:7" ht="21.75" customHeight="1">
      <c r="C433" s="34" t="s">
        <v>94</v>
      </c>
      <c r="D433" s="35">
        <v>12</v>
      </c>
      <c r="E433" s="35">
        <v>3</v>
      </c>
      <c r="F433" s="35">
        <v>0</v>
      </c>
      <c r="G433" s="35">
        <v>15</v>
      </c>
    </row>
    <row r="434" spans="3:7" ht="21.75" customHeight="1">
      <c r="C434" s="34" t="s">
        <v>253</v>
      </c>
      <c r="D434" s="35">
        <v>1</v>
      </c>
      <c r="E434" s="35">
        <v>1</v>
      </c>
      <c r="F434" s="35">
        <v>1</v>
      </c>
      <c r="G434" s="35">
        <v>3</v>
      </c>
    </row>
    <row r="435" spans="3:7" ht="21.75" customHeight="1">
      <c r="C435" s="34" t="s">
        <v>95</v>
      </c>
      <c r="D435" s="35">
        <v>1</v>
      </c>
      <c r="E435" s="35">
        <v>0</v>
      </c>
      <c r="F435" s="35">
        <v>0</v>
      </c>
      <c r="G435" s="35">
        <v>1</v>
      </c>
    </row>
    <row r="436" spans="3:7" ht="21.75" customHeight="1">
      <c r="C436" s="34" t="s">
        <v>96</v>
      </c>
      <c r="D436" s="35">
        <v>16</v>
      </c>
      <c r="E436" s="35">
        <v>15</v>
      </c>
      <c r="F436" s="35">
        <v>2</v>
      </c>
      <c r="G436" s="35">
        <v>33</v>
      </c>
    </row>
    <row r="437" spans="3:7" ht="38.25" customHeight="1">
      <c r="C437" s="34" t="s">
        <v>254</v>
      </c>
      <c r="D437" s="35">
        <v>0</v>
      </c>
      <c r="E437" s="35">
        <v>0</v>
      </c>
      <c r="F437" s="35">
        <v>0</v>
      </c>
      <c r="G437" s="35">
        <v>0</v>
      </c>
    </row>
    <row r="438" spans="3:7" ht="21">
      <c r="C438" s="34" t="s">
        <v>206</v>
      </c>
      <c r="D438" s="35">
        <v>0</v>
      </c>
      <c r="E438" s="35">
        <v>0</v>
      </c>
      <c r="F438" s="35">
        <v>0</v>
      </c>
      <c r="G438" s="35">
        <v>0</v>
      </c>
    </row>
    <row r="439" spans="3:7" ht="21">
      <c r="C439" s="62"/>
      <c r="D439" s="63"/>
      <c r="E439" s="63"/>
      <c r="F439" s="63"/>
      <c r="G439" s="63"/>
    </row>
    <row r="440" spans="3:7" ht="21">
      <c r="C440" s="62"/>
      <c r="D440" s="63"/>
      <c r="E440" s="63"/>
      <c r="F440" s="63"/>
      <c r="G440" s="63"/>
    </row>
    <row r="441" spans="3:7" ht="21">
      <c r="C441" s="62"/>
      <c r="D441" s="63"/>
      <c r="E441" s="63"/>
      <c r="F441" s="63"/>
      <c r="G441" s="63"/>
    </row>
    <row r="442" spans="3:7" ht="21">
      <c r="C442" s="62"/>
      <c r="D442" s="63"/>
      <c r="E442" s="63"/>
      <c r="F442" s="63"/>
      <c r="G442" s="63"/>
    </row>
    <row r="443" spans="3:7" ht="21.75" customHeight="1"/>
    <row r="444" spans="3:7" ht="23.25">
      <c r="C444" s="33" t="s">
        <v>56</v>
      </c>
      <c r="D444" s="33" t="s">
        <v>61</v>
      </c>
      <c r="E444" s="33" t="s">
        <v>62</v>
      </c>
      <c r="F444" s="33" t="s">
        <v>63</v>
      </c>
      <c r="G444" s="33" t="s">
        <v>57</v>
      </c>
    </row>
    <row r="445" spans="3:7" ht="21">
      <c r="C445" s="34" t="s">
        <v>96</v>
      </c>
      <c r="D445" s="37">
        <v>0.34782608695652173</v>
      </c>
      <c r="E445" s="37">
        <v>0.625</v>
      </c>
      <c r="F445" s="37">
        <v>0.16666666666666666</v>
      </c>
      <c r="G445" s="37">
        <v>0.40243902439024393</v>
      </c>
    </row>
    <row r="446" spans="3:7" ht="21">
      <c r="C446" s="34" t="s">
        <v>252</v>
      </c>
      <c r="D446" s="37">
        <v>0.2391304347826087</v>
      </c>
      <c r="E446" s="37">
        <v>4.1666666666666664E-2</v>
      </c>
      <c r="F446" s="37">
        <v>0</v>
      </c>
      <c r="G446" s="37">
        <v>0.14634146341463414</v>
      </c>
    </row>
    <row r="447" spans="3:7" ht="21">
      <c r="C447" s="34" t="s">
        <v>94</v>
      </c>
      <c r="D447" s="37">
        <v>0.2608695652173913</v>
      </c>
      <c r="E447" s="37">
        <v>0.125</v>
      </c>
      <c r="F447" s="37">
        <v>0</v>
      </c>
      <c r="G447" s="37">
        <v>0.18292682926829268</v>
      </c>
    </row>
    <row r="448" spans="3:7" ht="21">
      <c r="C448" s="34" t="s">
        <v>95</v>
      </c>
      <c r="D448" s="37">
        <v>2.1739130434782608E-2</v>
      </c>
      <c r="E448" s="37">
        <v>0</v>
      </c>
      <c r="F448" s="37">
        <v>0</v>
      </c>
      <c r="G448" s="37">
        <v>1.2195121951219513E-2</v>
      </c>
    </row>
    <row r="449" spans="3:16" ht="21">
      <c r="C449" s="34" t="s">
        <v>253</v>
      </c>
      <c r="D449" s="37">
        <v>2.1739130434782608E-2</v>
      </c>
      <c r="E449" s="37">
        <v>4.1666666666666664E-2</v>
      </c>
      <c r="F449" s="37">
        <v>8.3333333333333329E-2</v>
      </c>
      <c r="G449" s="37">
        <v>3.6585365853658534E-2</v>
      </c>
    </row>
    <row r="450" spans="3:16" ht="42">
      <c r="C450" s="34" t="s">
        <v>254</v>
      </c>
      <c r="D450" s="37">
        <v>0</v>
      </c>
      <c r="E450" s="37">
        <v>0</v>
      </c>
      <c r="F450" s="37">
        <v>0</v>
      </c>
      <c r="G450" s="37">
        <v>0</v>
      </c>
    </row>
    <row r="451" spans="3:16" ht="37.5" customHeight="1"/>
    <row r="456" spans="3:16" ht="23.25">
      <c r="C456" s="113" t="s">
        <v>255</v>
      </c>
      <c r="D456" s="113"/>
      <c r="E456" s="113"/>
      <c r="F456" s="113"/>
      <c r="G456" s="113"/>
      <c r="H456" s="113"/>
      <c r="I456" s="113"/>
      <c r="J456" s="113"/>
      <c r="K456" s="113"/>
      <c r="L456" s="113"/>
      <c r="M456" s="113"/>
      <c r="N456" s="113"/>
      <c r="O456" s="113"/>
      <c r="P456" s="113"/>
    </row>
    <row r="458" spans="3:16" ht="23.25">
      <c r="C458" s="33" t="s">
        <v>55</v>
      </c>
      <c r="D458" s="49" t="s">
        <v>60</v>
      </c>
      <c r="E458" s="33" t="s">
        <v>61</v>
      </c>
      <c r="F458" s="33" t="s">
        <v>62</v>
      </c>
      <c r="G458" s="33" t="s">
        <v>63</v>
      </c>
      <c r="H458" s="33" t="s">
        <v>57</v>
      </c>
    </row>
    <row r="459" spans="3:16" ht="42">
      <c r="C459" s="34" t="s">
        <v>256</v>
      </c>
      <c r="D459" s="35">
        <v>4</v>
      </c>
      <c r="E459" s="35">
        <v>0</v>
      </c>
      <c r="F459" s="35">
        <v>1</v>
      </c>
      <c r="G459" s="35">
        <v>0</v>
      </c>
      <c r="H459" s="35">
        <v>5</v>
      </c>
    </row>
    <row r="460" spans="3:16" ht="21">
      <c r="C460" s="34" t="s">
        <v>257</v>
      </c>
      <c r="D460" s="35">
        <v>28</v>
      </c>
      <c r="E460" s="35">
        <v>3</v>
      </c>
      <c r="F460" s="35">
        <v>0</v>
      </c>
      <c r="G460" s="35">
        <v>0</v>
      </c>
      <c r="H460" s="35">
        <v>31</v>
      </c>
    </row>
    <row r="461" spans="3:16" ht="42">
      <c r="C461" s="34" t="s">
        <v>258</v>
      </c>
      <c r="D461" s="35">
        <v>7</v>
      </c>
      <c r="E461" s="35">
        <v>1</v>
      </c>
      <c r="F461" s="35">
        <v>1</v>
      </c>
      <c r="G461" s="35">
        <v>0</v>
      </c>
      <c r="H461" s="35">
        <v>9</v>
      </c>
    </row>
    <row r="462" spans="3:16" ht="21">
      <c r="C462" s="34" t="s">
        <v>18</v>
      </c>
      <c r="D462" s="35">
        <v>163</v>
      </c>
      <c r="E462" s="35">
        <v>9</v>
      </c>
      <c r="F462" s="35">
        <v>1</v>
      </c>
      <c r="G462" s="35">
        <v>0</v>
      </c>
      <c r="H462" s="35">
        <v>173</v>
      </c>
    </row>
    <row r="463" spans="3:16" ht="21">
      <c r="C463" s="34" t="s">
        <v>206</v>
      </c>
      <c r="D463" s="35">
        <v>173</v>
      </c>
      <c r="E463" s="35">
        <v>27</v>
      </c>
      <c r="F463" s="35">
        <v>19</v>
      </c>
      <c r="G463" s="35">
        <v>11</v>
      </c>
      <c r="H463" s="35">
        <v>230</v>
      </c>
    </row>
    <row r="465" spans="3:16" ht="23.25">
      <c r="C465" s="33" t="s">
        <v>56</v>
      </c>
      <c r="D465" s="49" t="s">
        <v>60</v>
      </c>
      <c r="E465" s="33" t="s">
        <v>61</v>
      </c>
      <c r="F465" s="33" t="s">
        <v>62</v>
      </c>
      <c r="G465" s="33" t="s">
        <v>63</v>
      </c>
      <c r="H465" s="33" t="s">
        <v>57</v>
      </c>
    </row>
    <row r="466" spans="3:16" ht="42">
      <c r="C466" s="34" t="s">
        <v>256</v>
      </c>
      <c r="D466" s="87">
        <v>9.3676814988290398E-3</v>
      </c>
      <c r="E466" s="87">
        <v>0</v>
      </c>
      <c r="F466" s="87">
        <v>4.5454545454545456E-2</v>
      </c>
      <c r="G466" s="87">
        <v>0</v>
      </c>
      <c r="H466" s="87">
        <v>9.9206349206349201E-3</v>
      </c>
    </row>
    <row r="467" spans="3:16" ht="21">
      <c r="C467" s="34" t="s">
        <v>257</v>
      </c>
      <c r="D467" s="87">
        <v>6.5573770491803282E-2</v>
      </c>
      <c r="E467" s="87">
        <v>6.9767441860465115E-2</v>
      </c>
      <c r="F467" s="87">
        <v>0</v>
      </c>
      <c r="G467" s="87">
        <v>0</v>
      </c>
      <c r="H467" s="87">
        <v>6.1507936507936505E-2</v>
      </c>
    </row>
    <row r="468" spans="3:16" ht="42">
      <c r="C468" s="34" t="s">
        <v>258</v>
      </c>
      <c r="D468" s="87">
        <v>1.6393442622950821E-2</v>
      </c>
      <c r="E468" s="87">
        <v>2.3255813953488372E-2</v>
      </c>
      <c r="F468" s="87">
        <v>4.5454545454545456E-2</v>
      </c>
      <c r="G468" s="87">
        <v>0</v>
      </c>
      <c r="H468" s="87">
        <v>1.7857142857142856E-2</v>
      </c>
    </row>
    <row r="469" spans="3:16" ht="21">
      <c r="C469" s="34" t="s">
        <v>18</v>
      </c>
      <c r="D469" s="87">
        <v>0.38173302107728335</v>
      </c>
      <c r="E469" s="87">
        <v>0.20930232558139536</v>
      </c>
      <c r="F469" s="87">
        <v>4.5454545454545456E-2</v>
      </c>
      <c r="G469" s="87">
        <v>0</v>
      </c>
      <c r="H469" s="87">
        <v>0.34325396825396826</v>
      </c>
    </row>
    <row r="470" spans="3:16" ht="44.25" customHeight="1">
      <c r="C470" s="34" t="s">
        <v>206</v>
      </c>
      <c r="D470" s="87">
        <v>0.40515222482435598</v>
      </c>
      <c r="E470" s="87">
        <v>0.62790697674418605</v>
      </c>
      <c r="F470" s="87">
        <v>0.86363636363636365</v>
      </c>
      <c r="G470" s="87">
        <v>0.91666666666666663</v>
      </c>
      <c r="H470" s="87">
        <v>0.45634920634920634</v>
      </c>
    </row>
    <row r="471" spans="3:16" ht="44.25" customHeight="1"/>
    <row r="472" spans="3:16" ht="23.25">
      <c r="C472" s="113" t="s">
        <v>259</v>
      </c>
      <c r="D472" s="113"/>
      <c r="E472" s="113"/>
      <c r="F472" s="113"/>
      <c r="G472" s="113"/>
      <c r="H472" s="113"/>
      <c r="I472" s="113"/>
      <c r="J472" s="113"/>
      <c r="K472" s="113"/>
      <c r="L472" s="113"/>
      <c r="M472" s="113"/>
      <c r="N472" s="113"/>
      <c r="O472" s="113"/>
      <c r="P472" s="113"/>
    </row>
    <row r="474" spans="3:16" ht="23.25">
      <c r="C474" s="33" t="s">
        <v>55</v>
      </c>
      <c r="D474" s="49" t="s">
        <v>60</v>
      </c>
      <c r="E474" s="33" t="s">
        <v>61</v>
      </c>
      <c r="F474" s="33" t="s">
        <v>62</v>
      </c>
      <c r="G474" s="33" t="s">
        <v>63</v>
      </c>
      <c r="H474" s="33" t="s">
        <v>57</v>
      </c>
    </row>
    <row r="475" spans="3:16" ht="42">
      <c r="C475" s="34" t="s">
        <v>260</v>
      </c>
      <c r="D475" s="35">
        <v>23</v>
      </c>
      <c r="E475" s="35">
        <v>1</v>
      </c>
      <c r="F475" s="35">
        <v>1</v>
      </c>
      <c r="G475" s="35">
        <v>0</v>
      </c>
      <c r="H475" s="35">
        <v>25</v>
      </c>
    </row>
    <row r="476" spans="3:16" ht="42">
      <c r="C476" s="34" t="s">
        <v>261</v>
      </c>
      <c r="D476" s="35">
        <v>154</v>
      </c>
      <c r="E476" s="35">
        <v>16</v>
      </c>
      <c r="F476" s="35">
        <v>13</v>
      </c>
      <c r="G476" s="35">
        <v>0</v>
      </c>
      <c r="H476" s="35">
        <v>183</v>
      </c>
    </row>
    <row r="477" spans="3:16" ht="21">
      <c r="C477" s="34" t="s">
        <v>262</v>
      </c>
      <c r="D477" s="35">
        <v>10</v>
      </c>
      <c r="E477" s="35">
        <v>1</v>
      </c>
      <c r="F477" s="35">
        <v>0</v>
      </c>
      <c r="G477" s="35">
        <v>0</v>
      </c>
      <c r="H477" s="35">
        <v>11</v>
      </c>
    </row>
    <row r="478" spans="3:16" ht="21">
      <c r="C478" s="34" t="s">
        <v>263</v>
      </c>
      <c r="D478" s="35">
        <v>1</v>
      </c>
      <c r="E478" s="35">
        <v>0</v>
      </c>
      <c r="F478" s="35">
        <v>1</v>
      </c>
      <c r="G478" s="35">
        <v>0</v>
      </c>
      <c r="H478" s="35">
        <v>2</v>
      </c>
    </row>
    <row r="479" spans="3:16" ht="42">
      <c r="C479" s="34" t="s">
        <v>264</v>
      </c>
      <c r="D479" s="35">
        <v>25</v>
      </c>
      <c r="E479" s="35">
        <v>2</v>
      </c>
      <c r="F479" s="35">
        <v>1</v>
      </c>
      <c r="G479" s="35">
        <v>1</v>
      </c>
      <c r="H479" s="35">
        <v>29</v>
      </c>
    </row>
    <row r="480" spans="3:16" ht="21">
      <c r="C480" s="34" t="s">
        <v>206</v>
      </c>
      <c r="D480" s="35">
        <v>261</v>
      </c>
      <c r="E480" s="35">
        <v>24</v>
      </c>
      <c r="F480" s="35">
        <v>5</v>
      </c>
      <c r="G480" s="35">
        <v>0</v>
      </c>
      <c r="H480" s="35">
        <v>290</v>
      </c>
    </row>
    <row r="482" spans="3:16" ht="23.25">
      <c r="C482" s="33" t="s">
        <v>56</v>
      </c>
      <c r="D482" s="33" t="s">
        <v>60</v>
      </c>
      <c r="E482" s="33" t="s">
        <v>61</v>
      </c>
      <c r="F482" s="33" t="s">
        <v>62</v>
      </c>
      <c r="G482" s="33" t="s">
        <v>63</v>
      </c>
      <c r="H482" s="33" t="s">
        <v>57</v>
      </c>
    </row>
    <row r="483" spans="3:16" ht="42">
      <c r="C483" s="34" t="s">
        <v>260</v>
      </c>
      <c r="D483" s="87">
        <v>4.7619047619047616E-2</v>
      </c>
      <c r="E483" s="87">
        <v>2.1739130434782608E-2</v>
      </c>
      <c r="F483" s="87">
        <v>4.1666666666666664E-2</v>
      </c>
      <c r="G483" s="87">
        <v>0</v>
      </c>
      <c r="H483" s="87">
        <v>4.4247787610619468E-2</v>
      </c>
    </row>
    <row r="484" spans="3:16" ht="42">
      <c r="C484" s="34" t="s">
        <v>261</v>
      </c>
      <c r="D484" s="87">
        <v>0.3188405797101449</v>
      </c>
      <c r="E484" s="87">
        <v>0.34782608695652173</v>
      </c>
      <c r="F484" s="87">
        <v>0.54166666666666663</v>
      </c>
      <c r="G484" s="87">
        <v>0</v>
      </c>
      <c r="H484" s="87">
        <v>0.32389380530973449</v>
      </c>
    </row>
    <row r="485" spans="3:16" ht="21">
      <c r="C485" s="34" t="s">
        <v>262</v>
      </c>
      <c r="D485" s="87">
        <v>2.0703933747412008E-2</v>
      </c>
      <c r="E485" s="87">
        <v>2.1739130434782608E-2</v>
      </c>
      <c r="F485" s="87">
        <v>0</v>
      </c>
      <c r="G485" s="87">
        <v>0</v>
      </c>
      <c r="H485" s="87">
        <v>1.9469026548672566E-2</v>
      </c>
    </row>
    <row r="486" spans="3:16" ht="21">
      <c r="C486" s="34" t="s">
        <v>263</v>
      </c>
      <c r="D486" s="87">
        <v>2.070393374741201E-3</v>
      </c>
      <c r="E486" s="87">
        <v>0</v>
      </c>
      <c r="F486" s="87">
        <v>4.1666666666666664E-2</v>
      </c>
      <c r="G486" s="87">
        <v>0</v>
      </c>
      <c r="H486" s="87">
        <v>3.5398230088495575E-3</v>
      </c>
    </row>
    <row r="487" spans="3:16" ht="42">
      <c r="C487" s="34" t="s">
        <v>264</v>
      </c>
      <c r="D487" s="87">
        <v>5.1759834368530024E-2</v>
      </c>
      <c r="E487" s="87">
        <v>4.3478260869565216E-2</v>
      </c>
      <c r="F487" s="87">
        <v>4.1666666666666664E-2</v>
      </c>
      <c r="G487" s="87">
        <v>8.3333333333333329E-2</v>
      </c>
      <c r="H487" s="87">
        <v>5.1327433628318583E-2</v>
      </c>
    </row>
    <row r="488" spans="3:16" ht="21">
      <c r="C488" s="34" t="s">
        <v>206</v>
      </c>
      <c r="D488" s="87">
        <v>0.54037267080745344</v>
      </c>
      <c r="E488" s="87">
        <v>0.52173913043478259</v>
      </c>
      <c r="F488" s="87">
        <v>0.20833333333333334</v>
      </c>
      <c r="G488" s="87">
        <v>0</v>
      </c>
      <c r="H488" s="87">
        <v>0.51327433628318586</v>
      </c>
    </row>
    <row r="491" spans="3:16" ht="23.25">
      <c r="C491" s="113" t="s">
        <v>265</v>
      </c>
      <c r="D491" s="113"/>
      <c r="E491" s="113"/>
      <c r="F491" s="113"/>
      <c r="G491" s="113"/>
      <c r="H491" s="113"/>
      <c r="I491" s="113"/>
      <c r="J491" s="113"/>
      <c r="K491" s="113"/>
      <c r="L491" s="113"/>
      <c r="M491" s="113"/>
      <c r="N491" s="113"/>
      <c r="O491" s="113"/>
      <c r="P491" s="113"/>
    </row>
    <row r="492" spans="3:16" ht="43.5" customHeight="1"/>
    <row r="493" spans="3:16" ht="30" customHeight="1">
      <c r="C493" s="33" t="s">
        <v>55</v>
      </c>
      <c r="D493" s="33" t="s">
        <v>61</v>
      </c>
      <c r="E493" s="33" t="s">
        <v>62</v>
      </c>
      <c r="F493" s="33" t="s">
        <v>63</v>
      </c>
      <c r="G493" s="33" t="s">
        <v>57</v>
      </c>
    </row>
    <row r="494" spans="3:16" ht="21">
      <c r="C494" s="40" t="s">
        <v>19</v>
      </c>
      <c r="D494" s="35">
        <v>17</v>
      </c>
      <c r="E494" s="35">
        <v>13</v>
      </c>
      <c r="F494" s="35">
        <v>10</v>
      </c>
      <c r="G494" s="35">
        <v>40</v>
      </c>
    </row>
    <row r="495" spans="3:16" ht="21">
      <c r="C495" s="40" t="s">
        <v>18</v>
      </c>
      <c r="D495" s="35">
        <v>0</v>
      </c>
      <c r="E495" s="35">
        <v>2</v>
      </c>
      <c r="F495" s="35">
        <v>1</v>
      </c>
      <c r="G495" s="35">
        <v>3</v>
      </c>
    </row>
    <row r="496" spans="3:16" ht="21">
      <c r="C496" s="40" t="s">
        <v>206</v>
      </c>
      <c r="D496" s="35">
        <v>27</v>
      </c>
      <c r="E496" s="35">
        <v>3</v>
      </c>
      <c r="F496" s="35">
        <v>1</v>
      </c>
      <c r="G496" s="35">
        <v>31</v>
      </c>
    </row>
    <row r="497" spans="3:16" ht="15" customHeight="1"/>
    <row r="498" spans="3:16" ht="23.25">
      <c r="C498" s="33" t="s">
        <v>56</v>
      </c>
      <c r="D498" s="33" t="s">
        <v>61</v>
      </c>
      <c r="E498" s="33" t="s">
        <v>62</v>
      </c>
      <c r="F498" s="33" t="s">
        <v>63</v>
      </c>
      <c r="G498" s="33" t="s">
        <v>57</v>
      </c>
    </row>
    <row r="499" spans="3:16" ht="21">
      <c r="C499" s="40" t="s">
        <v>19</v>
      </c>
      <c r="D499" s="37">
        <v>0.36956521739130432</v>
      </c>
      <c r="E499" s="37">
        <v>0.72222222222222221</v>
      </c>
      <c r="F499" s="37">
        <v>0.83333333333333337</v>
      </c>
      <c r="G499" s="37">
        <v>0.52631578947368418</v>
      </c>
    </row>
    <row r="500" spans="3:16" ht="21">
      <c r="C500" s="40" t="s">
        <v>18</v>
      </c>
      <c r="D500" s="37">
        <v>0</v>
      </c>
      <c r="E500" s="37">
        <v>0.1111111111111111</v>
      </c>
      <c r="F500" s="37">
        <v>8.3333333333333329E-2</v>
      </c>
      <c r="G500" s="37">
        <v>3.9473684210526314E-2</v>
      </c>
    </row>
    <row r="501" spans="3:16" ht="21">
      <c r="C501" s="40" t="s">
        <v>206</v>
      </c>
      <c r="D501" s="37">
        <v>0.58695652173913049</v>
      </c>
      <c r="E501" s="37">
        <v>0.16666666666666666</v>
      </c>
      <c r="F501" s="37">
        <v>8.3333333333333329E-2</v>
      </c>
      <c r="G501" s="37">
        <v>0.40789473684210525</v>
      </c>
    </row>
    <row r="503" spans="3:16" ht="32.25" hidden="1" customHeight="1">
      <c r="C503" s="113" t="s">
        <v>97</v>
      </c>
      <c r="D503" s="113"/>
      <c r="E503" s="113"/>
      <c r="F503" s="113"/>
      <c r="G503" s="113"/>
      <c r="H503" s="113"/>
      <c r="I503" s="113"/>
      <c r="J503" s="113"/>
      <c r="K503" s="113"/>
      <c r="L503" s="113"/>
      <c r="M503" s="113"/>
      <c r="N503" s="113"/>
      <c r="O503" s="113"/>
      <c r="P503" s="113"/>
    </row>
    <row r="504" spans="3:16" ht="38.25" customHeight="1"/>
    <row r="505" spans="3:16" ht="23.25">
      <c r="C505" s="33" t="s">
        <v>55</v>
      </c>
      <c r="D505" s="33" t="s">
        <v>61</v>
      </c>
      <c r="E505" s="33" t="s">
        <v>62</v>
      </c>
      <c r="F505" s="33" t="s">
        <v>63</v>
      </c>
    </row>
    <row r="506" spans="3:16" ht="21">
      <c r="C506" s="34" t="s">
        <v>266</v>
      </c>
      <c r="D506" s="35">
        <v>6</v>
      </c>
      <c r="E506" s="35">
        <v>4</v>
      </c>
      <c r="F506" s="35">
        <v>1</v>
      </c>
    </row>
    <row r="507" spans="3:16" ht="42">
      <c r="C507" s="34" t="s">
        <v>267</v>
      </c>
      <c r="D507" s="35">
        <v>9</v>
      </c>
      <c r="E507" s="35">
        <v>9</v>
      </c>
      <c r="F507" s="35">
        <v>7</v>
      </c>
    </row>
    <row r="508" spans="3:16" ht="42">
      <c r="C508" s="34" t="s">
        <v>268</v>
      </c>
      <c r="D508" s="35">
        <v>3</v>
      </c>
      <c r="E508" s="35">
        <v>2</v>
      </c>
      <c r="F508" s="35">
        <v>0</v>
      </c>
    </row>
    <row r="509" spans="3:16" ht="21">
      <c r="C509" s="34" t="s">
        <v>269</v>
      </c>
      <c r="D509" s="35">
        <v>0</v>
      </c>
      <c r="E509" s="35">
        <v>0</v>
      </c>
      <c r="F509" s="35">
        <v>1</v>
      </c>
    </row>
    <row r="510" spans="3:16" ht="21">
      <c r="C510" s="34" t="s">
        <v>206</v>
      </c>
      <c r="D510" s="35">
        <v>25</v>
      </c>
      <c r="E510" s="35">
        <v>8</v>
      </c>
      <c r="F510" s="35">
        <v>1</v>
      </c>
    </row>
    <row r="511" spans="3:16" ht="20.25" customHeight="1">
      <c r="F511" s="1" t="s">
        <v>270</v>
      </c>
    </row>
    <row r="512" spans="3:16" ht="23.25">
      <c r="C512" s="33" t="s">
        <v>56</v>
      </c>
      <c r="D512" s="33" t="s">
        <v>61</v>
      </c>
      <c r="E512" s="33" t="s">
        <v>62</v>
      </c>
      <c r="F512" s="33" t="s">
        <v>63</v>
      </c>
    </row>
    <row r="513" spans="3:16" ht="21">
      <c r="C513" s="34" t="s">
        <v>266</v>
      </c>
      <c r="D513" s="37">
        <v>0.13043478260869565</v>
      </c>
      <c r="E513" s="37">
        <v>0.16666666666666666</v>
      </c>
      <c r="F513" s="37">
        <v>8.3333333333333329E-2</v>
      </c>
    </row>
    <row r="514" spans="3:16" ht="42">
      <c r="C514" s="34" t="s">
        <v>267</v>
      </c>
      <c r="D514" s="37">
        <v>0.19565217391304349</v>
      </c>
      <c r="E514" s="37">
        <v>0.375</v>
      </c>
      <c r="F514" s="37">
        <v>0.58333333333333337</v>
      </c>
    </row>
    <row r="515" spans="3:16" ht="42">
      <c r="C515" s="34" t="s">
        <v>268</v>
      </c>
      <c r="D515" s="37">
        <v>6.5217391304347824E-2</v>
      </c>
      <c r="E515" s="37">
        <v>8.3333333333333329E-2</v>
      </c>
      <c r="F515" s="37">
        <v>0</v>
      </c>
    </row>
    <row r="516" spans="3:16" ht="21">
      <c r="C516" s="34" t="s">
        <v>269</v>
      </c>
      <c r="D516" s="37">
        <v>0</v>
      </c>
      <c r="E516" s="37">
        <v>0</v>
      </c>
      <c r="F516" s="37">
        <v>8.3333333333333329E-2</v>
      </c>
    </row>
    <row r="517" spans="3:16" ht="21">
      <c r="C517" s="34" t="s">
        <v>206</v>
      </c>
      <c r="D517" s="37">
        <v>0.54347826086956519</v>
      </c>
      <c r="E517" s="37">
        <v>0.33333333333333331</v>
      </c>
      <c r="F517" s="37">
        <v>8.3333333333333329E-2</v>
      </c>
    </row>
    <row r="518" spans="3:16" ht="45.75" customHeight="1"/>
    <row r="519" spans="3:16" ht="23.25">
      <c r="C519" s="113" t="s">
        <v>271</v>
      </c>
      <c r="D519" s="113"/>
      <c r="E519" s="113"/>
      <c r="F519" s="113"/>
      <c r="G519" s="113"/>
      <c r="H519" s="113"/>
      <c r="I519" s="113"/>
      <c r="J519" s="113"/>
      <c r="K519" s="113"/>
      <c r="L519" s="113"/>
      <c r="M519" s="113"/>
      <c r="N519" s="113"/>
      <c r="O519" s="113"/>
      <c r="P519" s="113"/>
    </row>
    <row r="520" spans="3:16" ht="46.5" customHeight="1"/>
    <row r="521" spans="3:16" ht="23.25">
      <c r="C521" s="33" t="s">
        <v>55</v>
      </c>
      <c r="D521" s="33" t="s">
        <v>61</v>
      </c>
      <c r="E521" s="33" t="s">
        <v>62</v>
      </c>
      <c r="F521" s="33" t="s">
        <v>63</v>
      </c>
    </row>
    <row r="522" spans="3:16" ht="21">
      <c r="C522" s="40" t="s">
        <v>19</v>
      </c>
      <c r="D522" s="35">
        <v>19</v>
      </c>
      <c r="E522" s="35">
        <v>16</v>
      </c>
      <c r="F522" s="35">
        <v>10</v>
      </c>
    </row>
    <row r="523" spans="3:16" ht="21">
      <c r="C523" s="40" t="s">
        <v>18</v>
      </c>
      <c r="D523" s="35">
        <v>0</v>
      </c>
      <c r="E523" s="35">
        <v>0</v>
      </c>
      <c r="F523" s="35">
        <v>1</v>
      </c>
    </row>
    <row r="524" spans="3:16" ht="21">
      <c r="C524" s="40" t="s">
        <v>206</v>
      </c>
      <c r="D524" s="35">
        <v>27</v>
      </c>
      <c r="E524" s="35">
        <v>8</v>
      </c>
      <c r="F524" s="35">
        <v>1</v>
      </c>
    </row>
    <row r="526" spans="3:16" ht="23.25">
      <c r="C526" s="33" t="s">
        <v>56</v>
      </c>
      <c r="D526" s="33" t="s">
        <v>61</v>
      </c>
      <c r="E526" s="33" t="s">
        <v>62</v>
      </c>
      <c r="F526" s="33" t="s">
        <v>63</v>
      </c>
    </row>
    <row r="527" spans="3:16" ht="21">
      <c r="C527" s="40" t="s">
        <v>19</v>
      </c>
      <c r="D527" s="37">
        <v>0.41304347826086957</v>
      </c>
      <c r="E527" s="37">
        <v>0.66666666666666663</v>
      </c>
      <c r="F527" s="37">
        <v>0.83333333333333337</v>
      </c>
    </row>
    <row r="528" spans="3:16" ht="21">
      <c r="C528" s="40" t="s">
        <v>18</v>
      </c>
      <c r="D528" s="37">
        <v>0</v>
      </c>
      <c r="E528" s="37">
        <v>0</v>
      </c>
      <c r="F528" s="37">
        <v>8.3333333333333329E-2</v>
      </c>
    </row>
    <row r="529" spans="3:16" ht="21">
      <c r="C529" s="40" t="s">
        <v>206</v>
      </c>
      <c r="D529" s="37">
        <v>0.58695652173913049</v>
      </c>
      <c r="E529" s="37">
        <v>0.33333333333333331</v>
      </c>
      <c r="F529" s="37">
        <v>8.3333333333333329E-2</v>
      </c>
    </row>
    <row r="530" spans="3:16" ht="56.25" customHeight="1"/>
    <row r="531" spans="3:16" ht="23.25">
      <c r="C531" s="113" t="s">
        <v>272</v>
      </c>
      <c r="D531" s="113"/>
      <c r="E531" s="113"/>
      <c r="F531" s="113"/>
      <c r="G531" s="113"/>
      <c r="H531" s="113"/>
      <c r="I531" s="113"/>
      <c r="J531" s="113"/>
      <c r="K531" s="113"/>
      <c r="L531" s="113"/>
      <c r="M531" s="113"/>
      <c r="N531" s="113"/>
      <c r="O531" s="113"/>
      <c r="P531" s="113"/>
    </row>
    <row r="533" spans="3:16" ht="23.25">
      <c r="C533" s="33" t="s">
        <v>55</v>
      </c>
      <c r="D533" s="33" t="s">
        <v>61</v>
      </c>
      <c r="E533" s="33" t="s">
        <v>62</v>
      </c>
      <c r="F533" s="33" t="s">
        <v>63</v>
      </c>
    </row>
    <row r="534" spans="3:16" ht="42">
      <c r="C534" s="40" t="s">
        <v>273</v>
      </c>
      <c r="D534" s="35">
        <v>1</v>
      </c>
      <c r="E534" s="35">
        <v>0</v>
      </c>
      <c r="F534" s="35">
        <v>0</v>
      </c>
    </row>
    <row r="535" spans="3:16" ht="42">
      <c r="C535" s="40" t="s">
        <v>274</v>
      </c>
      <c r="D535" s="35">
        <v>14</v>
      </c>
      <c r="E535" s="35">
        <v>7</v>
      </c>
      <c r="F535" s="35">
        <v>1</v>
      </c>
    </row>
    <row r="536" spans="3:16" ht="42">
      <c r="C536" s="40" t="s">
        <v>275</v>
      </c>
      <c r="D536" s="35">
        <v>2</v>
      </c>
      <c r="E536" s="35">
        <v>6</v>
      </c>
      <c r="F536" s="35">
        <v>3</v>
      </c>
    </row>
    <row r="537" spans="3:16" ht="42">
      <c r="C537" s="40" t="s">
        <v>276</v>
      </c>
      <c r="D537" s="35">
        <v>0</v>
      </c>
      <c r="E537" s="35">
        <v>0</v>
      </c>
      <c r="F537" s="35">
        <v>1</v>
      </c>
    </row>
    <row r="538" spans="3:16" ht="42">
      <c r="C538" s="40" t="s">
        <v>277</v>
      </c>
      <c r="D538" s="35">
        <v>1</v>
      </c>
      <c r="E538" s="35">
        <v>0</v>
      </c>
      <c r="F538" s="35">
        <v>1</v>
      </c>
    </row>
    <row r="539" spans="3:16" ht="42">
      <c r="C539" s="40" t="s">
        <v>278</v>
      </c>
      <c r="D539" s="35">
        <v>0</v>
      </c>
      <c r="E539" s="35">
        <v>0</v>
      </c>
      <c r="F539" s="35">
        <v>2</v>
      </c>
    </row>
    <row r="540" spans="3:16" ht="21">
      <c r="C540" s="40" t="s">
        <v>279</v>
      </c>
      <c r="D540" s="35">
        <v>0</v>
      </c>
      <c r="E540" s="35">
        <v>1</v>
      </c>
      <c r="F540" s="35">
        <v>1</v>
      </c>
    </row>
    <row r="541" spans="3:16" ht="21">
      <c r="C541" s="40" t="s">
        <v>206</v>
      </c>
      <c r="D541" s="35">
        <v>27</v>
      </c>
      <c r="E541" s="35">
        <v>9</v>
      </c>
      <c r="F541" s="35">
        <v>1</v>
      </c>
    </row>
    <row r="543" spans="3:16" ht="23.25">
      <c r="C543" s="33" t="s">
        <v>56</v>
      </c>
      <c r="D543" s="33" t="s">
        <v>61</v>
      </c>
      <c r="E543" s="33" t="s">
        <v>62</v>
      </c>
      <c r="F543" s="33" t="s">
        <v>63</v>
      </c>
    </row>
    <row r="544" spans="3:16" ht="42">
      <c r="C544" s="40" t="s">
        <v>273</v>
      </c>
      <c r="D544" s="37">
        <v>2.1739130434782608E-2</v>
      </c>
      <c r="E544" s="37">
        <v>0</v>
      </c>
      <c r="F544" s="37">
        <v>0</v>
      </c>
    </row>
    <row r="545" spans="3:16" ht="42">
      <c r="C545" s="40" t="s">
        <v>274</v>
      </c>
      <c r="D545" s="37">
        <v>0.30434782608695654</v>
      </c>
      <c r="E545" s="37">
        <v>0.29166666666666669</v>
      </c>
      <c r="F545" s="37">
        <v>8.3333333333333329E-2</v>
      </c>
    </row>
    <row r="546" spans="3:16" ht="42">
      <c r="C546" s="40" t="s">
        <v>275</v>
      </c>
      <c r="D546" s="37">
        <v>4.3478260869565216E-2</v>
      </c>
      <c r="E546" s="37">
        <v>0.25</v>
      </c>
      <c r="F546" s="37">
        <v>0.25</v>
      </c>
    </row>
    <row r="547" spans="3:16" ht="42">
      <c r="C547" s="40" t="s">
        <v>276</v>
      </c>
      <c r="D547" s="37">
        <v>0</v>
      </c>
      <c r="E547" s="37">
        <v>0</v>
      </c>
      <c r="F547" s="37">
        <v>8.3333333333333329E-2</v>
      </c>
    </row>
    <row r="548" spans="3:16" ht="42">
      <c r="C548" s="40" t="s">
        <v>277</v>
      </c>
      <c r="D548" s="37">
        <v>2.1739130434782608E-2</v>
      </c>
      <c r="E548" s="37">
        <v>0</v>
      </c>
      <c r="F548" s="37">
        <v>8.3333333333333329E-2</v>
      </c>
    </row>
    <row r="549" spans="3:16" ht="42">
      <c r="C549" s="40" t="s">
        <v>278</v>
      </c>
      <c r="D549" s="37">
        <v>0</v>
      </c>
      <c r="E549" s="37">
        <v>0</v>
      </c>
      <c r="F549" s="37">
        <v>0.16666666666666666</v>
      </c>
    </row>
    <row r="550" spans="3:16" ht="21">
      <c r="C550" s="40" t="s">
        <v>279</v>
      </c>
      <c r="D550" s="37">
        <v>0</v>
      </c>
      <c r="E550" s="37">
        <v>4.1666666666666664E-2</v>
      </c>
      <c r="F550" s="37">
        <v>8.3333333333333329E-2</v>
      </c>
    </row>
    <row r="551" spans="3:16" ht="21">
      <c r="C551" s="40" t="s">
        <v>206</v>
      </c>
      <c r="D551" s="37">
        <v>0.58695652173913049</v>
      </c>
      <c r="E551" s="37">
        <v>0.375</v>
      </c>
      <c r="F551" s="37">
        <v>8.3333333333333329E-2</v>
      </c>
    </row>
    <row r="552" spans="3:16" ht="21">
      <c r="C552" s="83"/>
      <c r="D552" s="61"/>
      <c r="E552" s="61"/>
      <c r="F552" s="61"/>
    </row>
    <row r="553" spans="3:16" ht="23.25">
      <c r="C553" s="113" t="s">
        <v>280</v>
      </c>
      <c r="D553" s="113"/>
      <c r="E553" s="113"/>
      <c r="F553" s="113"/>
      <c r="G553" s="113"/>
      <c r="H553" s="113"/>
      <c r="I553" s="113"/>
      <c r="J553" s="113"/>
      <c r="K553" s="113"/>
      <c r="L553" s="113"/>
      <c r="M553" s="113"/>
      <c r="N553" s="113"/>
      <c r="O553" s="113"/>
      <c r="P553" s="113"/>
    </row>
    <row r="554" spans="3:16" ht="21">
      <c r="C554" s="83"/>
      <c r="D554" s="61"/>
      <c r="E554" s="61"/>
      <c r="F554" s="61"/>
    </row>
    <row r="555" spans="3:16" ht="23.25">
      <c r="C555" s="33" t="s">
        <v>55</v>
      </c>
      <c r="D555" s="33" t="s">
        <v>61</v>
      </c>
      <c r="E555" s="33" t="s">
        <v>62</v>
      </c>
      <c r="F555" s="33" t="s">
        <v>63</v>
      </c>
      <c r="G555" s="33" t="s">
        <v>57</v>
      </c>
    </row>
    <row r="556" spans="3:16" ht="23.25" customHeight="1">
      <c r="C556" s="88" t="s">
        <v>281</v>
      </c>
      <c r="D556" s="35">
        <v>0</v>
      </c>
      <c r="E556" s="35">
        <v>0</v>
      </c>
      <c r="F556" s="35">
        <v>0</v>
      </c>
      <c r="G556" s="35">
        <v>0</v>
      </c>
    </row>
    <row r="557" spans="3:16" ht="39" customHeight="1">
      <c r="C557" s="88" t="s">
        <v>282</v>
      </c>
      <c r="D557" s="35">
        <v>1</v>
      </c>
      <c r="E557" s="35">
        <v>1</v>
      </c>
      <c r="F557" s="35">
        <v>0</v>
      </c>
      <c r="G557" s="35">
        <v>2</v>
      </c>
    </row>
    <row r="558" spans="3:16" ht="61.5" customHeight="1">
      <c r="C558" s="88" t="s">
        <v>283</v>
      </c>
      <c r="D558" s="35">
        <v>0</v>
      </c>
      <c r="E558" s="35">
        <v>0</v>
      </c>
      <c r="F558" s="35">
        <v>0</v>
      </c>
      <c r="G558" s="35">
        <v>0</v>
      </c>
    </row>
    <row r="559" spans="3:16" ht="52.5" customHeight="1">
      <c r="C559" s="88" t="s">
        <v>284</v>
      </c>
      <c r="D559" s="35">
        <v>0</v>
      </c>
      <c r="E559" s="35">
        <v>0</v>
      </c>
      <c r="F559" s="35">
        <v>0</v>
      </c>
      <c r="G559" s="35">
        <v>0</v>
      </c>
    </row>
    <row r="560" spans="3:16" ht="23.25" customHeight="1">
      <c r="C560" s="88" t="s">
        <v>285</v>
      </c>
      <c r="D560" s="35">
        <v>0</v>
      </c>
      <c r="E560" s="35">
        <v>0</v>
      </c>
      <c r="F560" s="35">
        <v>0</v>
      </c>
      <c r="G560" s="35">
        <v>0</v>
      </c>
    </row>
    <row r="561" spans="3:16" ht="48.75" customHeight="1">
      <c r="C561" s="88" t="s">
        <v>286</v>
      </c>
      <c r="D561" s="35">
        <v>0</v>
      </c>
      <c r="E561" s="35">
        <v>0</v>
      </c>
      <c r="F561" s="35">
        <v>0</v>
      </c>
      <c r="G561" s="35">
        <v>0</v>
      </c>
    </row>
    <row r="562" spans="3:16" ht="37.5" customHeight="1">
      <c r="C562" s="88" t="s">
        <v>287</v>
      </c>
      <c r="D562" s="35">
        <v>0</v>
      </c>
      <c r="E562" s="35">
        <v>0</v>
      </c>
      <c r="F562" s="35">
        <v>0</v>
      </c>
      <c r="G562" s="35">
        <v>0</v>
      </c>
    </row>
    <row r="563" spans="3:16" ht="54" customHeight="1">
      <c r="C563" s="88" t="s">
        <v>288</v>
      </c>
      <c r="D563" s="35">
        <v>9</v>
      </c>
      <c r="E563" s="35">
        <v>8</v>
      </c>
      <c r="F563" s="35">
        <v>3</v>
      </c>
      <c r="G563" s="35">
        <v>20</v>
      </c>
    </row>
    <row r="564" spans="3:16" ht="23.25" customHeight="1">
      <c r="C564" s="88" t="s">
        <v>289</v>
      </c>
      <c r="D564" s="35">
        <v>1</v>
      </c>
      <c r="E564" s="35">
        <v>1</v>
      </c>
      <c r="F564" s="35">
        <v>2</v>
      </c>
      <c r="G564" s="35">
        <v>4</v>
      </c>
    </row>
    <row r="565" spans="3:16" ht="45" customHeight="1">
      <c r="C565" s="88" t="s">
        <v>290</v>
      </c>
      <c r="D565" s="35">
        <v>0</v>
      </c>
      <c r="E565" s="35">
        <v>1</v>
      </c>
      <c r="F565" s="35">
        <v>1</v>
      </c>
      <c r="G565" s="35">
        <v>2</v>
      </c>
    </row>
    <row r="566" spans="3:16" ht="38.25" customHeight="1">
      <c r="C566" s="88" t="s">
        <v>291</v>
      </c>
      <c r="D566" s="35">
        <v>0</v>
      </c>
      <c r="E566" s="35">
        <v>0</v>
      </c>
      <c r="F566" s="35">
        <v>0</v>
      </c>
      <c r="G566" s="35">
        <v>0</v>
      </c>
    </row>
    <row r="567" spans="3:16" ht="67.5" customHeight="1">
      <c r="C567" s="88" t="s">
        <v>292</v>
      </c>
      <c r="D567" s="35">
        <v>0</v>
      </c>
      <c r="E567" s="35">
        <v>0</v>
      </c>
      <c r="F567" s="35">
        <v>0</v>
      </c>
      <c r="G567" s="35">
        <v>0</v>
      </c>
    </row>
    <row r="568" spans="3:16" ht="23.25" customHeight="1">
      <c r="C568" s="88" t="s">
        <v>293</v>
      </c>
      <c r="D568" s="35">
        <v>4</v>
      </c>
      <c r="E568" s="35">
        <v>2</v>
      </c>
      <c r="F568" s="35">
        <v>3</v>
      </c>
      <c r="G568" s="35">
        <v>9</v>
      </c>
    </row>
    <row r="569" spans="3:16" ht="23.25" customHeight="1">
      <c r="C569" s="88" t="s">
        <v>294</v>
      </c>
      <c r="D569" s="35">
        <v>1</v>
      </c>
      <c r="E569" s="35">
        <v>0</v>
      </c>
      <c r="F569" s="35">
        <v>0</v>
      </c>
      <c r="G569" s="35">
        <v>1</v>
      </c>
    </row>
    <row r="570" spans="3:16" ht="65.25" customHeight="1">
      <c r="C570" s="88" t="s">
        <v>295</v>
      </c>
      <c r="D570" s="35">
        <v>1</v>
      </c>
      <c r="E570" s="35">
        <v>0</v>
      </c>
      <c r="F570" s="35">
        <v>0</v>
      </c>
      <c r="G570" s="35">
        <v>1</v>
      </c>
    </row>
    <row r="571" spans="3:16" ht="41.25" customHeight="1">
      <c r="C571" s="88" t="s">
        <v>296</v>
      </c>
      <c r="D571" s="35">
        <v>2</v>
      </c>
      <c r="E571" s="35">
        <v>1</v>
      </c>
      <c r="F571" s="35">
        <v>0</v>
      </c>
      <c r="G571" s="35">
        <v>3</v>
      </c>
    </row>
    <row r="572" spans="3:16" ht="23.25" customHeight="1">
      <c r="C572" s="88" t="s">
        <v>297</v>
      </c>
      <c r="D572" s="35">
        <v>1</v>
      </c>
      <c r="E572" s="35">
        <v>1</v>
      </c>
      <c r="F572" s="35">
        <v>0</v>
      </c>
      <c r="G572" s="35">
        <v>2</v>
      </c>
    </row>
    <row r="573" spans="3:16" ht="23.25" customHeight="1">
      <c r="C573" s="88" t="s">
        <v>206</v>
      </c>
      <c r="D573" s="35">
        <v>26</v>
      </c>
      <c r="E573" s="35">
        <v>9</v>
      </c>
      <c r="F573" s="35">
        <v>3</v>
      </c>
      <c r="G573" s="35">
        <v>38</v>
      </c>
    </row>
    <row r="574" spans="3:16" ht="21">
      <c r="C574" s="83"/>
      <c r="D574" s="61"/>
      <c r="E574" s="61"/>
      <c r="F574" s="61"/>
    </row>
    <row r="575" spans="3:16" ht="23.25">
      <c r="C575" s="108" t="s">
        <v>298</v>
      </c>
      <c r="D575" s="108"/>
      <c r="E575" s="108"/>
      <c r="F575" s="108"/>
      <c r="G575" s="108"/>
      <c r="H575" s="108"/>
      <c r="I575" s="108"/>
      <c r="J575" s="108"/>
      <c r="K575" s="108"/>
      <c r="L575" s="108"/>
      <c r="M575" s="108"/>
      <c r="N575" s="108"/>
      <c r="O575" s="108"/>
      <c r="P575" s="108"/>
    </row>
    <row r="576" spans="3:16" ht="21">
      <c r="C576" s="83"/>
      <c r="D576" s="61"/>
      <c r="E576" s="61"/>
      <c r="F576" s="61"/>
    </row>
    <row r="577" spans="3:16" ht="23.25">
      <c r="C577" s="113" t="s">
        <v>299</v>
      </c>
      <c r="D577" s="113"/>
      <c r="E577" s="113"/>
      <c r="F577" s="113"/>
      <c r="G577" s="113"/>
      <c r="H577" s="113"/>
      <c r="I577" s="113"/>
      <c r="J577" s="113"/>
      <c r="K577" s="113"/>
      <c r="L577" s="113"/>
      <c r="M577" s="113"/>
      <c r="N577" s="113"/>
      <c r="O577" s="113"/>
      <c r="P577" s="113"/>
    </row>
    <row r="578" spans="3:16" ht="21">
      <c r="C578" s="83"/>
      <c r="D578" s="61"/>
      <c r="E578" s="61"/>
      <c r="F578" s="61"/>
    </row>
    <row r="579" spans="3:16" ht="23.25">
      <c r="C579" s="33" t="s">
        <v>55</v>
      </c>
      <c r="D579" s="33" t="s">
        <v>61</v>
      </c>
      <c r="E579" s="33" t="s">
        <v>62</v>
      </c>
      <c r="F579" s="33" t="s">
        <v>63</v>
      </c>
      <c r="G579" s="33" t="s">
        <v>57</v>
      </c>
    </row>
    <row r="580" spans="3:16" ht="21">
      <c r="C580" s="40" t="s">
        <v>19</v>
      </c>
      <c r="D580" s="35">
        <v>2</v>
      </c>
      <c r="E580" s="35">
        <v>0</v>
      </c>
      <c r="F580" s="35">
        <v>0</v>
      </c>
      <c r="G580" s="35">
        <v>2</v>
      </c>
    </row>
    <row r="581" spans="3:16" ht="21">
      <c r="C581" s="40" t="s">
        <v>18</v>
      </c>
      <c r="D581" s="35">
        <v>0</v>
      </c>
      <c r="E581" s="35">
        <v>1</v>
      </c>
      <c r="F581" s="35">
        <v>1</v>
      </c>
      <c r="G581" s="35">
        <v>2</v>
      </c>
    </row>
    <row r="582" spans="3:16" ht="21">
      <c r="C582" s="40" t="s">
        <v>206</v>
      </c>
      <c r="D582" s="35">
        <v>44</v>
      </c>
      <c r="E582" s="35">
        <v>23</v>
      </c>
      <c r="F582" s="35">
        <v>11</v>
      </c>
      <c r="G582" s="35">
        <v>78</v>
      </c>
    </row>
    <row r="583" spans="3:16" ht="21">
      <c r="C583" s="83"/>
      <c r="D583" s="61"/>
      <c r="E583" s="61"/>
      <c r="F583" s="61"/>
    </row>
    <row r="584" spans="3:16" ht="23.25">
      <c r="C584" s="33" t="s">
        <v>56</v>
      </c>
      <c r="D584" s="33" t="s">
        <v>61</v>
      </c>
      <c r="E584" s="33" t="s">
        <v>62</v>
      </c>
      <c r="F584" s="33" t="s">
        <v>63</v>
      </c>
      <c r="G584" s="33" t="s">
        <v>57</v>
      </c>
    </row>
    <row r="585" spans="3:16" ht="21">
      <c r="C585" s="40" t="s">
        <v>19</v>
      </c>
      <c r="D585" s="37">
        <v>4.3478260869565216E-2</v>
      </c>
      <c r="E585" s="37">
        <v>0</v>
      </c>
      <c r="F585" s="37">
        <v>0</v>
      </c>
      <c r="G585" s="37">
        <v>2.4390243902439025E-2</v>
      </c>
    </row>
    <row r="586" spans="3:16" ht="21">
      <c r="C586" s="40" t="s">
        <v>18</v>
      </c>
      <c r="D586" s="37">
        <v>0</v>
      </c>
      <c r="E586" s="37">
        <v>4.1666666666666664E-2</v>
      </c>
      <c r="F586" s="37">
        <v>8.3333333333333329E-2</v>
      </c>
      <c r="G586" s="37">
        <v>2.4390243902439025E-2</v>
      </c>
    </row>
    <row r="587" spans="3:16" ht="21">
      <c r="C587" s="40" t="s">
        <v>206</v>
      </c>
      <c r="D587" s="37">
        <v>0.95652173913043481</v>
      </c>
      <c r="E587" s="37">
        <v>0.95833333333333337</v>
      </c>
      <c r="F587" s="37">
        <v>0.91666666666666663</v>
      </c>
      <c r="G587" s="37">
        <v>0.95121951219512191</v>
      </c>
    </row>
    <row r="588" spans="3:16" ht="21">
      <c r="C588" s="83"/>
      <c r="D588" s="61"/>
      <c r="E588" s="61"/>
      <c r="F588" s="61"/>
    </row>
    <row r="589" spans="3:16" ht="21">
      <c r="C589" s="83"/>
      <c r="D589" s="61"/>
      <c r="E589" s="61"/>
      <c r="F589" s="61"/>
    </row>
    <row r="590" spans="3:16" ht="21">
      <c r="C590" s="83"/>
      <c r="D590" s="61"/>
      <c r="E590" s="61"/>
      <c r="F590" s="61"/>
    </row>
    <row r="591" spans="3:16" ht="21">
      <c r="C591" s="83"/>
      <c r="D591" s="61"/>
      <c r="E591" s="61"/>
      <c r="F591" s="61"/>
    </row>
    <row r="592" spans="3:16" ht="21">
      <c r="C592" s="83"/>
      <c r="D592" s="61"/>
      <c r="E592" s="61"/>
      <c r="F592" s="61"/>
    </row>
    <row r="593" spans="3:16" ht="21">
      <c r="C593" s="83"/>
      <c r="D593" s="61"/>
      <c r="E593" s="61"/>
      <c r="F593" s="61"/>
    </row>
    <row r="594" spans="3:16" ht="23.25">
      <c r="C594" s="113" t="s">
        <v>280</v>
      </c>
      <c r="D594" s="113"/>
      <c r="E594" s="113"/>
      <c r="F594" s="113"/>
      <c r="G594" s="113"/>
      <c r="H594" s="113"/>
      <c r="I594" s="113"/>
      <c r="J594" s="113"/>
      <c r="K594" s="113"/>
      <c r="L594" s="113"/>
      <c r="M594" s="113"/>
      <c r="N594" s="113"/>
      <c r="O594" s="113"/>
      <c r="P594" s="113"/>
    </row>
    <row r="595" spans="3:16" ht="21">
      <c r="C595" s="83"/>
      <c r="D595" s="61"/>
      <c r="E595" s="61"/>
      <c r="F595" s="61"/>
    </row>
    <row r="596" spans="3:16" ht="23.25">
      <c r="C596" s="33" t="s">
        <v>55</v>
      </c>
      <c r="D596" s="33" t="s">
        <v>61</v>
      </c>
      <c r="E596" s="33" t="s">
        <v>62</v>
      </c>
      <c r="F596" s="33" t="s">
        <v>63</v>
      </c>
      <c r="G596" s="33" t="s">
        <v>57</v>
      </c>
    </row>
    <row r="597" spans="3:16" ht="42">
      <c r="C597" s="89" t="s">
        <v>296</v>
      </c>
      <c r="D597" s="35">
        <v>0</v>
      </c>
      <c r="E597" s="35">
        <v>0</v>
      </c>
      <c r="F597" s="35">
        <v>0</v>
      </c>
      <c r="G597" s="35">
        <v>0</v>
      </c>
    </row>
    <row r="598" spans="3:16" ht="21">
      <c r="C598" s="89" t="s">
        <v>281</v>
      </c>
      <c r="D598" s="35">
        <v>0</v>
      </c>
      <c r="E598" s="35">
        <v>0</v>
      </c>
      <c r="F598" s="35">
        <v>0</v>
      </c>
      <c r="G598" s="35">
        <v>0</v>
      </c>
    </row>
    <row r="599" spans="3:16" ht="42">
      <c r="C599" s="89" t="s">
        <v>287</v>
      </c>
      <c r="D599" s="35">
        <v>0</v>
      </c>
      <c r="E599" s="35">
        <v>0</v>
      </c>
      <c r="F599" s="35">
        <v>0</v>
      </c>
      <c r="G599" s="35">
        <v>0</v>
      </c>
    </row>
    <row r="600" spans="3:16" ht="21">
      <c r="C600" s="89" t="s">
        <v>293</v>
      </c>
      <c r="D600" s="35">
        <v>0</v>
      </c>
      <c r="E600" s="35">
        <v>0</v>
      </c>
      <c r="F600" s="35">
        <v>1</v>
      </c>
      <c r="G600" s="35">
        <v>1</v>
      </c>
    </row>
    <row r="601" spans="3:16" ht="42">
      <c r="C601" s="89" t="s">
        <v>288</v>
      </c>
      <c r="D601" s="35">
        <v>2</v>
      </c>
      <c r="E601" s="35">
        <v>0</v>
      </c>
      <c r="F601" s="35">
        <v>0</v>
      </c>
      <c r="G601" s="35">
        <v>2</v>
      </c>
    </row>
    <row r="602" spans="3:16" ht="21">
      <c r="C602" s="89" t="s">
        <v>289</v>
      </c>
      <c r="D602" s="35">
        <v>0</v>
      </c>
      <c r="E602" s="35">
        <v>0</v>
      </c>
      <c r="F602" s="35">
        <v>0</v>
      </c>
      <c r="G602" s="35">
        <v>0</v>
      </c>
    </row>
    <row r="603" spans="3:16" ht="84">
      <c r="C603" s="89" t="s">
        <v>282</v>
      </c>
      <c r="D603" s="35">
        <v>0</v>
      </c>
      <c r="E603" s="35">
        <v>0</v>
      </c>
      <c r="F603" s="35">
        <v>0</v>
      </c>
      <c r="G603" s="35">
        <v>0</v>
      </c>
    </row>
    <row r="604" spans="3:16" ht="21">
      <c r="C604" s="89" t="s">
        <v>285</v>
      </c>
      <c r="D604" s="35">
        <v>0</v>
      </c>
      <c r="E604" s="35">
        <v>0</v>
      </c>
      <c r="F604" s="35">
        <v>0</v>
      </c>
      <c r="G604" s="35">
        <v>0</v>
      </c>
    </row>
    <row r="605" spans="3:16" ht="42">
      <c r="C605" s="89" t="s">
        <v>290</v>
      </c>
      <c r="D605" s="35">
        <v>0</v>
      </c>
      <c r="E605" s="35">
        <v>0</v>
      </c>
      <c r="F605" s="35">
        <v>0</v>
      </c>
      <c r="G605" s="35">
        <v>0</v>
      </c>
    </row>
    <row r="606" spans="3:16" ht="21">
      <c r="C606" s="89" t="s">
        <v>291</v>
      </c>
      <c r="D606" s="35">
        <v>0</v>
      </c>
      <c r="E606" s="35">
        <v>0</v>
      </c>
      <c r="F606" s="35">
        <v>0</v>
      </c>
      <c r="G606" s="35">
        <v>0</v>
      </c>
    </row>
    <row r="607" spans="3:16" ht="63">
      <c r="C607" s="89" t="s">
        <v>283</v>
      </c>
      <c r="D607" s="35">
        <v>0</v>
      </c>
      <c r="E607" s="35">
        <v>0</v>
      </c>
      <c r="F607" s="35">
        <v>0</v>
      </c>
      <c r="G607" s="35">
        <v>0</v>
      </c>
    </row>
    <row r="608" spans="3:16" ht="63">
      <c r="C608" s="89" t="s">
        <v>292</v>
      </c>
      <c r="D608" s="35">
        <v>0</v>
      </c>
      <c r="E608" s="35">
        <v>0</v>
      </c>
      <c r="F608" s="35">
        <v>0</v>
      </c>
      <c r="G608" s="35">
        <v>0</v>
      </c>
    </row>
    <row r="609" spans="3:16" ht="21">
      <c r="C609" s="89" t="s">
        <v>297</v>
      </c>
      <c r="D609" s="35">
        <v>0</v>
      </c>
      <c r="E609" s="35">
        <v>0</v>
      </c>
      <c r="F609" s="35">
        <v>0</v>
      </c>
      <c r="G609" s="35">
        <v>0</v>
      </c>
    </row>
    <row r="610" spans="3:16" ht="21">
      <c r="C610" s="89" t="s">
        <v>294</v>
      </c>
      <c r="D610" s="35">
        <v>0</v>
      </c>
      <c r="E610" s="35">
        <v>0</v>
      </c>
      <c r="F610" s="35">
        <v>0</v>
      </c>
      <c r="G610" s="35">
        <v>0</v>
      </c>
    </row>
    <row r="611" spans="3:16" ht="63">
      <c r="C611" s="89" t="s">
        <v>295</v>
      </c>
      <c r="D611" s="35">
        <v>0</v>
      </c>
      <c r="E611" s="35">
        <v>1</v>
      </c>
      <c r="F611" s="35">
        <v>0</v>
      </c>
      <c r="G611" s="35">
        <v>1</v>
      </c>
    </row>
    <row r="612" spans="3:16" ht="42">
      <c r="C612" s="89" t="s">
        <v>284</v>
      </c>
      <c r="D612" s="35">
        <v>0</v>
      </c>
      <c r="E612" s="35">
        <v>0</v>
      </c>
      <c r="F612" s="35">
        <v>0</v>
      </c>
      <c r="G612" s="35">
        <v>0</v>
      </c>
    </row>
    <row r="613" spans="3:16" ht="42">
      <c r="C613" s="89" t="s">
        <v>286</v>
      </c>
      <c r="D613" s="35">
        <v>0</v>
      </c>
      <c r="E613" s="35">
        <v>0</v>
      </c>
      <c r="F613" s="35">
        <v>0</v>
      </c>
      <c r="G613" s="35">
        <v>0</v>
      </c>
    </row>
    <row r="614" spans="3:16" ht="21">
      <c r="C614" s="83"/>
      <c r="D614" s="61"/>
      <c r="E614" s="61"/>
      <c r="F614" s="61"/>
    </row>
    <row r="616" spans="3:16" ht="23.25">
      <c r="C616" s="113" t="s">
        <v>300</v>
      </c>
      <c r="D616" s="113"/>
      <c r="E616" s="113"/>
      <c r="F616" s="113"/>
      <c r="G616" s="113"/>
      <c r="H616" s="113"/>
      <c r="I616" s="113"/>
      <c r="J616" s="113"/>
      <c r="K616" s="113"/>
      <c r="L616" s="113"/>
      <c r="M616" s="113"/>
      <c r="N616" s="113"/>
      <c r="O616" s="113"/>
      <c r="P616" s="113"/>
    </row>
    <row r="618" spans="3:16" ht="23.25">
      <c r="C618" s="33" t="s">
        <v>55</v>
      </c>
      <c r="D618" s="33" t="s">
        <v>61</v>
      </c>
      <c r="E618" s="33" t="s">
        <v>62</v>
      </c>
      <c r="F618" s="33" t="s">
        <v>63</v>
      </c>
      <c r="G618" s="33" t="s">
        <v>57</v>
      </c>
    </row>
    <row r="619" spans="3:16" ht="21">
      <c r="C619" s="34" t="s">
        <v>301</v>
      </c>
      <c r="D619" s="35">
        <v>10</v>
      </c>
      <c r="E619" s="35">
        <v>2</v>
      </c>
      <c r="F619" s="35">
        <v>0</v>
      </c>
      <c r="G619" s="35">
        <v>12</v>
      </c>
    </row>
    <row r="620" spans="3:16" ht="21">
      <c r="C620" s="34" t="s">
        <v>302</v>
      </c>
      <c r="D620" s="35">
        <v>1</v>
      </c>
      <c r="E620" s="35">
        <v>0</v>
      </c>
      <c r="F620" s="35">
        <v>0</v>
      </c>
      <c r="G620" s="35">
        <v>1</v>
      </c>
    </row>
    <row r="621" spans="3:16" ht="21">
      <c r="C621" s="34" t="s">
        <v>303</v>
      </c>
      <c r="D621" s="35">
        <v>0</v>
      </c>
      <c r="E621" s="35">
        <v>0</v>
      </c>
      <c r="F621" s="35">
        <v>0</v>
      </c>
      <c r="G621" s="35">
        <v>0</v>
      </c>
    </row>
    <row r="622" spans="3:16" ht="21">
      <c r="C622" s="34" t="s">
        <v>206</v>
      </c>
      <c r="D622" s="35">
        <v>35</v>
      </c>
      <c r="E622" s="35">
        <v>22</v>
      </c>
      <c r="F622" s="35">
        <v>12</v>
      </c>
      <c r="G622" s="35">
        <v>69</v>
      </c>
    </row>
    <row r="624" spans="3:16" ht="23.25">
      <c r="C624" s="33" t="s">
        <v>56</v>
      </c>
      <c r="D624" s="33" t="s">
        <v>61</v>
      </c>
      <c r="E624" s="33" t="s">
        <v>62</v>
      </c>
      <c r="F624" s="33" t="s">
        <v>63</v>
      </c>
      <c r="G624" s="33" t="s">
        <v>57</v>
      </c>
    </row>
    <row r="625" spans="3:16" ht="21">
      <c r="C625" s="34" t="s">
        <v>301</v>
      </c>
      <c r="D625" s="37">
        <v>0.21739130434782608</v>
      </c>
      <c r="E625" s="37">
        <v>8.3333333333333329E-2</v>
      </c>
      <c r="F625" s="37">
        <v>0</v>
      </c>
      <c r="G625" s="37">
        <v>0.14634146341463414</v>
      </c>
    </row>
    <row r="626" spans="3:16" ht="21">
      <c r="C626" s="34" t="s">
        <v>302</v>
      </c>
      <c r="D626" s="37">
        <v>2.1739130434782608E-2</v>
      </c>
      <c r="E626" s="37">
        <v>0</v>
      </c>
      <c r="F626" s="37">
        <v>0</v>
      </c>
      <c r="G626" s="37">
        <v>1.2195121951219513E-2</v>
      </c>
    </row>
    <row r="627" spans="3:16" ht="21">
      <c r="C627" s="34" t="s">
        <v>303</v>
      </c>
      <c r="D627" s="37">
        <v>0</v>
      </c>
      <c r="E627" s="37">
        <v>0</v>
      </c>
      <c r="F627" s="37">
        <v>0</v>
      </c>
      <c r="G627" s="37">
        <v>0</v>
      </c>
    </row>
    <row r="628" spans="3:16" ht="21">
      <c r="C628" s="34" t="s">
        <v>206</v>
      </c>
      <c r="D628" s="37">
        <v>0.76086956521739135</v>
      </c>
      <c r="E628" s="37">
        <v>0.91666666666666663</v>
      </c>
      <c r="F628" s="37">
        <v>1</v>
      </c>
      <c r="G628" s="37">
        <v>0.84146341463414631</v>
      </c>
    </row>
    <row r="631" spans="3:16" ht="3.75" customHeight="1"/>
    <row r="632" spans="3:16" ht="23.25">
      <c r="C632" s="108" t="s">
        <v>98</v>
      </c>
      <c r="D632" s="108"/>
      <c r="E632" s="108"/>
      <c r="F632" s="108"/>
      <c r="G632" s="108"/>
      <c r="H632" s="108"/>
      <c r="I632" s="108"/>
      <c r="J632" s="108"/>
      <c r="K632" s="108"/>
      <c r="L632" s="108"/>
      <c r="M632" s="108"/>
      <c r="N632" s="108"/>
      <c r="O632" s="108"/>
      <c r="P632" s="108"/>
    </row>
    <row r="634" spans="3:16" ht="23.25">
      <c r="C634" s="113" t="s">
        <v>99</v>
      </c>
      <c r="D634" s="113"/>
      <c r="E634" s="113"/>
      <c r="F634" s="113"/>
      <c r="G634" s="113"/>
      <c r="H634" s="113"/>
      <c r="I634" s="113"/>
      <c r="J634" s="113"/>
      <c r="K634" s="113"/>
      <c r="L634" s="113"/>
      <c r="M634" s="113"/>
      <c r="N634" s="113"/>
      <c r="O634" s="113"/>
      <c r="P634" s="113"/>
    </row>
    <row r="636" spans="3:16" ht="23.25">
      <c r="C636" s="33" t="s">
        <v>55</v>
      </c>
      <c r="D636" s="33" t="s">
        <v>60</v>
      </c>
      <c r="E636" s="33" t="s">
        <v>61</v>
      </c>
      <c r="F636" s="33" t="s">
        <v>62</v>
      </c>
      <c r="G636" s="33" t="s">
        <v>63</v>
      </c>
      <c r="H636" s="33" t="s">
        <v>57</v>
      </c>
    </row>
    <row r="637" spans="3:16" ht="21">
      <c r="C637" s="40" t="s">
        <v>19</v>
      </c>
      <c r="D637" s="35">
        <v>329</v>
      </c>
      <c r="E637" s="35">
        <v>12</v>
      </c>
      <c r="F637" s="35">
        <v>11</v>
      </c>
      <c r="G637" s="35">
        <v>11</v>
      </c>
      <c r="H637" s="36">
        <v>363</v>
      </c>
    </row>
    <row r="638" spans="3:16" ht="21">
      <c r="C638" s="40" t="s">
        <v>18</v>
      </c>
      <c r="D638" s="35">
        <v>78</v>
      </c>
      <c r="E638" s="35">
        <v>4</v>
      </c>
      <c r="F638" s="35">
        <v>7</v>
      </c>
      <c r="G638" s="35">
        <v>1</v>
      </c>
      <c r="H638" s="36">
        <v>90</v>
      </c>
    </row>
    <row r="639" spans="3:16" ht="21">
      <c r="C639" s="40" t="s">
        <v>206</v>
      </c>
      <c r="D639" s="35">
        <v>74</v>
      </c>
      <c r="E639" s="35">
        <v>29</v>
      </c>
      <c r="F639" s="35">
        <v>6</v>
      </c>
      <c r="G639" s="35">
        <v>0</v>
      </c>
      <c r="H639" s="36">
        <v>109</v>
      </c>
    </row>
    <row r="641" spans="3:8" ht="23.25">
      <c r="C641" s="33" t="s">
        <v>56</v>
      </c>
      <c r="D641" s="33" t="s">
        <v>60</v>
      </c>
      <c r="E641" s="33" t="s">
        <v>61</v>
      </c>
      <c r="F641" s="33" t="s">
        <v>62</v>
      </c>
      <c r="G641" s="33" t="s">
        <v>63</v>
      </c>
      <c r="H641" s="33" t="s">
        <v>57</v>
      </c>
    </row>
    <row r="642" spans="3:8" ht="21">
      <c r="C642" s="40" t="s">
        <v>19</v>
      </c>
      <c r="D642" s="37">
        <v>0.6811594202898551</v>
      </c>
      <c r="E642" s="37">
        <v>0.2608695652173913</v>
      </c>
      <c r="F642" s="37">
        <v>0.45833333333333331</v>
      </c>
      <c r="G642" s="37">
        <v>0.91666666666666663</v>
      </c>
      <c r="H642" s="38">
        <v>0.64247787610619467</v>
      </c>
    </row>
    <row r="643" spans="3:8" ht="21">
      <c r="C643" s="40" t="s">
        <v>18</v>
      </c>
      <c r="D643" s="37">
        <v>0.16149068322981366</v>
      </c>
      <c r="E643" s="37">
        <v>8.6956521739130432E-2</v>
      </c>
      <c r="F643" s="37">
        <v>0.29166666666666669</v>
      </c>
      <c r="G643" s="37">
        <v>8.3333333333333329E-2</v>
      </c>
      <c r="H643" s="38">
        <v>0.15929203539823009</v>
      </c>
    </row>
    <row r="644" spans="3:8" ht="21">
      <c r="C644" s="40" t="s">
        <v>206</v>
      </c>
      <c r="D644" s="37">
        <v>0.15320910973084886</v>
      </c>
      <c r="E644" s="37">
        <v>0.63043478260869568</v>
      </c>
      <c r="F644" s="37">
        <v>0.25</v>
      </c>
      <c r="G644" s="37">
        <v>0</v>
      </c>
      <c r="H644" s="38">
        <v>0.1929203539823009</v>
      </c>
    </row>
    <row r="658" spans="3:16" ht="23.25">
      <c r="C658" s="108" t="s">
        <v>304</v>
      </c>
      <c r="D658" s="108"/>
      <c r="E658" s="108"/>
      <c r="F658" s="108"/>
      <c r="G658" s="108"/>
      <c r="H658" s="108"/>
      <c r="I658" s="108"/>
      <c r="J658" s="108"/>
      <c r="K658" s="108"/>
      <c r="L658" s="108"/>
      <c r="M658" s="108"/>
      <c r="N658" s="108"/>
      <c r="O658" s="108"/>
      <c r="P658" s="108"/>
    </row>
    <row r="660" spans="3:16" s="55" customFormat="1" ht="52.5" customHeight="1">
      <c r="C660" s="114" t="s">
        <v>305</v>
      </c>
      <c r="D660" s="114"/>
      <c r="E660" s="114"/>
      <c r="F660" s="114"/>
      <c r="G660" s="114"/>
      <c r="H660" s="114"/>
      <c r="I660" s="114"/>
      <c r="J660" s="114"/>
      <c r="K660" s="114"/>
      <c r="L660" s="114"/>
      <c r="M660" s="114"/>
      <c r="N660" s="114"/>
      <c r="O660" s="114"/>
      <c r="P660" s="114"/>
    </row>
    <row r="662" spans="3:16" ht="23.25">
      <c r="C662" s="33" t="s">
        <v>55</v>
      </c>
      <c r="D662" s="33" t="s">
        <v>60</v>
      </c>
    </row>
    <row r="663" spans="3:16" ht="21">
      <c r="C663" s="40" t="s">
        <v>19</v>
      </c>
      <c r="D663" s="35">
        <v>370</v>
      </c>
    </row>
    <row r="664" spans="3:16" ht="21">
      <c r="C664" s="40" t="s">
        <v>18</v>
      </c>
      <c r="D664" s="35">
        <v>26</v>
      </c>
    </row>
    <row r="665" spans="3:16" ht="21">
      <c r="C665" s="40" t="s">
        <v>205</v>
      </c>
      <c r="D665" s="35">
        <v>31</v>
      </c>
    </row>
    <row r="667" spans="3:16" ht="23.25">
      <c r="C667" s="33" t="s">
        <v>56</v>
      </c>
      <c r="D667" s="33" t="s">
        <v>60</v>
      </c>
    </row>
    <row r="668" spans="3:16" ht="21">
      <c r="C668" s="40" t="s">
        <v>19</v>
      </c>
      <c r="D668" s="37">
        <v>0.86651053864168615</v>
      </c>
    </row>
    <row r="669" spans="3:16" ht="21">
      <c r="C669" s="40" t="s">
        <v>18</v>
      </c>
      <c r="D669" s="37">
        <v>6.0889929742388757E-2</v>
      </c>
    </row>
    <row r="670" spans="3:16" ht="21">
      <c r="C670" s="40" t="s">
        <v>205</v>
      </c>
      <c r="D670" s="37">
        <v>7.2599531615925056E-2</v>
      </c>
    </row>
    <row r="673" spans="3:16" ht="23.25">
      <c r="C673" s="108" t="s">
        <v>306</v>
      </c>
      <c r="D673" s="108"/>
      <c r="E673" s="108"/>
      <c r="F673" s="108"/>
      <c r="G673" s="108"/>
      <c r="H673" s="108"/>
      <c r="I673" s="108"/>
      <c r="J673" s="108"/>
      <c r="K673" s="108"/>
      <c r="L673" s="108"/>
      <c r="M673" s="108"/>
      <c r="N673" s="108"/>
      <c r="O673" s="108"/>
      <c r="P673" s="108"/>
    </row>
    <row r="675" spans="3:16" ht="54" customHeight="1">
      <c r="C675" s="113" t="s">
        <v>307</v>
      </c>
      <c r="D675" s="113"/>
      <c r="E675" s="113"/>
      <c r="F675" s="113"/>
      <c r="G675" s="113"/>
      <c r="H675" s="113"/>
      <c r="I675" s="113"/>
      <c r="J675" s="113"/>
      <c r="K675" s="113"/>
      <c r="L675" s="113"/>
      <c r="M675" s="113"/>
      <c r="N675" s="113"/>
      <c r="O675" s="113"/>
      <c r="P675" s="113"/>
    </row>
    <row r="677" spans="3:16" ht="23.25">
      <c r="C677" s="33" t="s">
        <v>55</v>
      </c>
      <c r="D677" s="33" t="s">
        <v>60</v>
      </c>
    </row>
    <row r="678" spans="3:16" ht="21">
      <c r="C678" s="34" t="s">
        <v>172</v>
      </c>
      <c r="D678" s="35">
        <v>167</v>
      </c>
    </row>
    <row r="679" spans="3:16" ht="21">
      <c r="C679" s="34" t="s">
        <v>203</v>
      </c>
      <c r="D679" s="35">
        <v>229</v>
      </c>
    </row>
    <row r="680" spans="3:16" ht="21">
      <c r="C680" s="34" t="s">
        <v>174</v>
      </c>
      <c r="D680" s="35">
        <v>19</v>
      </c>
    </row>
    <row r="681" spans="3:16" ht="21">
      <c r="C681" s="34" t="s">
        <v>204</v>
      </c>
      <c r="D681" s="35">
        <v>7</v>
      </c>
    </row>
    <row r="682" spans="3:16" ht="21">
      <c r="C682" s="34" t="s">
        <v>205</v>
      </c>
      <c r="D682" s="35">
        <v>5</v>
      </c>
    </row>
    <row r="684" spans="3:16" ht="23.25">
      <c r="C684" s="33" t="s">
        <v>56</v>
      </c>
      <c r="D684" s="33" t="s">
        <v>60</v>
      </c>
    </row>
    <row r="685" spans="3:16" ht="21">
      <c r="C685" s="34" t="s">
        <v>172</v>
      </c>
      <c r="D685" s="37">
        <v>0.3911007025761124</v>
      </c>
    </row>
    <row r="686" spans="3:16" ht="21">
      <c r="C686" s="34" t="s">
        <v>203</v>
      </c>
      <c r="D686" s="37">
        <v>0.53629976580796257</v>
      </c>
    </row>
    <row r="687" spans="3:16" ht="21">
      <c r="C687" s="34" t="s">
        <v>174</v>
      </c>
      <c r="D687" s="37">
        <v>4.449648711943794E-2</v>
      </c>
    </row>
    <row r="688" spans="3:16" ht="21">
      <c r="C688" s="34" t="s">
        <v>204</v>
      </c>
      <c r="D688" s="37">
        <v>1.6393442622950821E-2</v>
      </c>
    </row>
    <row r="689" spans="3:16" ht="21">
      <c r="C689" s="34" t="s">
        <v>205</v>
      </c>
      <c r="D689" s="37">
        <v>1.1709601873536301E-2</v>
      </c>
    </row>
    <row r="691" spans="3:16" ht="23.25">
      <c r="C691" s="108" t="s">
        <v>100</v>
      </c>
      <c r="D691" s="108"/>
      <c r="E691" s="108"/>
      <c r="F691" s="108"/>
      <c r="G691" s="108"/>
      <c r="H691" s="108"/>
      <c r="I691" s="108"/>
      <c r="J691" s="108"/>
      <c r="K691" s="108"/>
      <c r="L691" s="108"/>
      <c r="M691" s="108"/>
      <c r="N691" s="108"/>
      <c r="O691" s="108"/>
      <c r="P691" s="108"/>
    </row>
    <row r="693" spans="3:16" ht="42" customHeight="1">
      <c r="C693" s="114" t="s">
        <v>101</v>
      </c>
      <c r="D693" s="114"/>
      <c r="E693" s="114"/>
      <c r="F693" s="114"/>
      <c r="G693" s="114"/>
      <c r="H693" s="114"/>
      <c r="I693" s="114"/>
      <c r="J693" s="114"/>
      <c r="K693" s="114"/>
      <c r="L693" s="114"/>
      <c r="M693" s="114"/>
      <c r="N693" s="114"/>
      <c r="O693" s="114"/>
      <c r="P693" s="114"/>
    </row>
    <row r="695" spans="3:16" ht="23.25">
      <c r="C695" s="33" t="s">
        <v>55</v>
      </c>
      <c r="D695" s="33" t="s">
        <v>60</v>
      </c>
      <c r="E695" s="33" t="s">
        <v>61</v>
      </c>
      <c r="F695" s="33" t="s">
        <v>62</v>
      </c>
      <c r="G695" s="33" t="s">
        <v>63</v>
      </c>
      <c r="H695" s="33" t="s">
        <v>57</v>
      </c>
    </row>
    <row r="696" spans="3:16" ht="21">
      <c r="C696" s="40">
        <v>1</v>
      </c>
      <c r="D696" s="35">
        <v>2</v>
      </c>
      <c r="E696" s="35">
        <v>1</v>
      </c>
      <c r="F696" s="35">
        <v>0</v>
      </c>
      <c r="G696" s="35">
        <v>0</v>
      </c>
      <c r="H696" s="35">
        <v>3</v>
      </c>
    </row>
    <row r="697" spans="3:16" ht="21">
      <c r="C697" s="40">
        <v>2</v>
      </c>
      <c r="D697" s="35">
        <v>3</v>
      </c>
      <c r="E697" s="35">
        <v>0</v>
      </c>
      <c r="F697" s="35">
        <v>0</v>
      </c>
      <c r="G697" s="35">
        <v>0</v>
      </c>
      <c r="H697" s="35">
        <v>3</v>
      </c>
    </row>
    <row r="698" spans="3:16" ht="21">
      <c r="C698" s="40">
        <v>3</v>
      </c>
      <c r="D698" s="35">
        <v>27</v>
      </c>
      <c r="E698" s="35">
        <v>7</v>
      </c>
      <c r="F698" s="35">
        <v>4</v>
      </c>
      <c r="G698" s="35">
        <v>1</v>
      </c>
      <c r="H698" s="35">
        <v>39</v>
      </c>
    </row>
    <row r="699" spans="3:16" ht="21">
      <c r="C699" s="40">
        <v>4</v>
      </c>
      <c r="D699" s="35">
        <v>213</v>
      </c>
      <c r="E699" s="35">
        <v>20</v>
      </c>
      <c r="F699" s="35">
        <v>11</v>
      </c>
      <c r="G699" s="35">
        <v>3</v>
      </c>
      <c r="H699" s="35">
        <v>247</v>
      </c>
    </row>
    <row r="700" spans="3:16" ht="21">
      <c r="C700" s="40">
        <v>5</v>
      </c>
      <c r="D700" s="35">
        <v>182</v>
      </c>
      <c r="E700" s="35">
        <v>15</v>
      </c>
      <c r="F700" s="35">
        <v>7</v>
      </c>
      <c r="G700" s="35">
        <v>6</v>
      </c>
      <c r="H700" s="35">
        <v>210</v>
      </c>
    </row>
    <row r="702" spans="3:16" ht="23.25">
      <c r="C702" s="56" t="s">
        <v>56</v>
      </c>
      <c r="D702" s="33" t="s">
        <v>60</v>
      </c>
      <c r="E702" s="33" t="s">
        <v>61</v>
      </c>
      <c r="F702" s="33" t="s">
        <v>62</v>
      </c>
      <c r="G702" s="33" t="s">
        <v>63</v>
      </c>
      <c r="H702" s="33" t="s">
        <v>57</v>
      </c>
    </row>
    <row r="703" spans="3:16" ht="21">
      <c r="C703" s="40">
        <v>1</v>
      </c>
      <c r="D703" s="37">
        <v>4.6838407494145199E-3</v>
      </c>
      <c r="E703" s="37">
        <v>2.3255813953488372E-2</v>
      </c>
      <c r="F703" s="37">
        <v>0</v>
      </c>
      <c r="G703" s="37">
        <v>0</v>
      </c>
      <c r="H703" s="37">
        <v>5.9760956175298804E-3</v>
      </c>
    </row>
    <row r="704" spans="3:16" ht="21">
      <c r="C704" s="40">
        <v>2</v>
      </c>
      <c r="D704" s="37">
        <v>7.0257611241217799E-3</v>
      </c>
      <c r="E704" s="37">
        <v>0</v>
      </c>
      <c r="F704" s="37">
        <v>0</v>
      </c>
      <c r="G704" s="37">
        <v>0</v>
      </c>
      <c r="H704" s="37">
        <v>5.9760956175298804E-3</v>
      </c>
    </row>
    <row r="705" spans="3:8" ht="21">
      <c r="C705" s="40">
        <v>3</v>
      </c>
      <c r="D705" s="37">
        <v>6.323185011709602E-2</v>
      </c>
      <c r="E705" s="37">
        <v>0.16279069767441862</v>
      </c>
      <c r="F705" s="37">
        <v>0.18181818181818182</v>
      </c>
      <c r="G705" s="37">
        <v>0.1</v>
      </c>
      <c r="H705" s="37">
        <v>7.7689243027888447E-2</v>
      </c>
    </row>
    <row r="706" spans="3:8" ht="21">
      <c r="C706" s="40">
        <v>4</v>
      </c>
      <c r="D706" s="37">
        <v>0.49882903981264637</v>
      </c>
      <c r="E706" s="37">
        <v>0.46511627906976744</v>
      </c>
      <c r="F706" s="37">
        <v>0.5</v>
      </c>
      <c r="G706" s="37">
        <v>0.3</v>
      </c>
      <c r="H706" s="37">
        <v>0.49203187250996017</v>
      </c>
    </row>
    <row r="707" spans="3:8" ht="21">
      <c r="C707" s="40">
        <v>5</v>
      </c>
      <c r="D707" s="37">
        <v>0.42622950819672129</v>
      </c>
      <c r="E707" s="37">
        <v>0.34883720930232559</v>
      </c>
      <c r="F707" s="37">
        <v>0.31818181818181818</v>
      </c>
      <c r="G707" s="37">
        <v>0.6</v>
      </c>
      <c r="H707" s="37">
        <v>0.41832669322709165</v>
      </c>
    </row>
    <row r="726" spans="3:16" ht="23.25">
      <c r="C726" s="113" t="s">
        <v>308</v>
      </c>
      <c r="D726" s="113"/>
      <c r="E726" s="113"/>
      <c r="F726" s="113"/>
      <c r="G726" s="113"/>
      <c r="H726" s="113"/>
      <c r="I726" s="113"/>
      <c r="J726" s="113"/>
      <c r="K726" s="113"/>
      <c r="L726" s="113"/>
      <c r="M726" s="113"/>
      <c r="N726" s="113"/>
      <c r="O726" s="113"/>
      <c r="P726" s="113"/>
    </row>
    <row r="728" spans="3:16" ht="23.25">
      <c r="C728" s="33" t="s">
        <v>309</v>
      </c>
      <c r="D728" s="33" t="s">
        <v>60</v>
      </c>
      <c r="E728" s="33" t="s">
        <v>310</v>
      </c>
    </row>
    <row r="729" spans="3:16" ht="21">
      <c r="C729" s="34" t="s">
        <v>311</v>
      </c>
      <c r="D729" s="35">
        <v>52</v>
      </c>
      <c r="E729" s="37">
        <v>0.12177985948477751</v>
      </c>
    </row>
    <row r="730" spans="3:16" ht="21">
      <c r="C730" s="34" t="s">
        <v>312</v>
      </c>
      <c r="D730" s="35">
        <v>5</v>
      </c>
      <c r="E730" s="37">
        <v>1.1709601873536301E-2</v>
      </c>
    </row>
    <row r="731" spans="3:16" ht="42">
      <c r="C731" s="34" t="s">
        <v>313</v>
      </c>
      <c r="D731" s="35">
        <v>3</v>
      </c>
      <c r="E731" s="37">
        <v>7.0257611241217799E-3</v>
      </c>
    </row>
    <row r="732" spans="3:16" ht="63">
      <c r="C732" s="34" t="s">
        <v>314</v>
      </c>
      <c r="D732" s="35">
        <v>14</v>
      </c>
      <c r="E732" s="37">
        <v>3.2786885245901641E-2</v>
      </c>
    </row>
    <row r="733" spans="3:16" ht="84">
      <c r="C733" s="34" t="s">
        <v>315</v>
      </c>
      <c r="D733" s="35">
        <v>15</v>
      </c>
      <c r="E733" s="37">
        <v>3.5128805620608897E-2</v>
      </c>
    </row>
    <row r="734" spans="3:16" ht="21">
      <c r="C734" s="34" t="s">
        <v>316</v>
      </c>
      <c r="D734" s="35">
        <v>121</v>
      </c>
      <c r="E734" s="37">
        <v>0.28337236533957844</v>
      </c>
    </row>
    <row r="735" spans="3:16" ht="21">
      <c r="C735" s="34" t="s">
        <v>206</v>
      </c>
      <c r="D735" s="35">
        <v>92</v>
      </c>
      <c r="E735" s="37">
        <v>0.21545667447306791</v>
      </c>
    </row>
    <row r="736" spans="3:16" ht="37.5" customHeight="1"/>
    <row r="737" spans="3:16" ht="23.25">
      <c r="C737" s="113" t="s">
        <v>317</v>
      </c>
      <c r="D737" s="113"/>
      <c r="E737" s="113"/>
      <c r="F737" s="113"/>
      <c r="G737" s="113"/>
      <c r="H737" s="113"/>
      <c r="I737" s="113"/>
      <c r="J737" s="113"/>
      <c r="K737" s="113"/>
      <c r="L737" s="113"/>
      <c r="M737" s="113"/>
      <c r="N737" s="113"/>
      <c r="O737" s="113"/>
      <c r="P737" s="113"/>
    </row>
    <row r="738" spans="3:16" ht="42.75" customHeight="1"/>
    <row r="739" spans="3:16" ht="18.75" customHeight="1">
      <c r="C739" s="33" t="s">
        <v>55</v>
      </c>
      <c r="D739" s="33" t="s">
        <v>60</v>
      </c>
      <c r="E739" s="33" t="s">
        <v>61</v>
      </c>
      <c r="F739" s="33" t="s">
        <v>57</v>
      </c>
    </row>
    <row r="740" spans="3:16" ht="18.75" customHeight="1">
      <c r="C740" s="34" t="s">
        <v>172</v>
      </c>
      <c r="D740" s="90">
        <v>111</v>
      </c>
      <c r="E740" s="35">
        <v>10</v>
      </c>
      <c r="F740" s="36">
        <v>121</v>
      </c>
    </row>
    <row r="741" spans="3:16" ht="18.75" customHeight="1">
      <c r="C741" s="34" t="s">
        <v>203</v>
      </c>
      <c r="D741" s="90">
        <v>184</v>
      </c>
      <c r="E741" s="35">
        <v>22</v>
      </c>
      <c r="F741" s="36">
        <v>206</v>
      </c>
    </row>
    <row r="742" spans="3:16" ht="21">
      <c r="C742" s="34" t="s">
        <v>174</v>
      </c>
      <c r="D742" s="90">
        <v>89</v>
      </c>
      <c r="E742" s="35">
        <v>8</v>
      </c>
      <c r="F742" s="36">
        <v>97</v>
      </c>
    </row>
    <row r="743" spans="3:16" ht="21">
      <c r="C743" s="34" t="s">
        <v>204</v>
      </c>
      <c r="D743" s="90">
        <v>15</v>
      </c>
      <c r="E743" s="35">
        <v>1</v>
      </c>
      <c r="F743" s="36">
        <v>16</v>
      </c>
    </row>
    <row r="744" spans="3:16" ht="21">
      <c r="C744" s="34" t="s">
        <v>205</v>
      </c>
      <c r="D744" s="90">
        <v>28</v>
      </c>
      <c r="E744" s="35">
        <v>2</v>
      </c>
      <c r="F744" s="36">
        <v>30</v>
      </c>
    </row>
    <row r="745" spans="3:16" ht="21">
      <c r="C745" s="34" t="s">
        <v>57</v>
      </c>
      <c r="D745" s="90">
        <v>427</v>
      </c>
      <c r="E745" s="90">
        <v>43</v>
      </c>
      <c r="F745" s="91">
        <v>470</v>
      </c>
    </row>
    <row r="747" spans="3:16" ht="23.25">
      <c r="C747" s="33" t="s">
        <v>56</v>
      </c>
      <c r="D747" s="33" t="s">
        <v>60</v>
      </c>
      <c r="E747" s="33" t="s">
        <v>61</v>
      </c>
      <c r="F747" s="33" t="s">
        <v>57</v>
      </c>
    </row>
    <row r="748" spans="3:16" ht="21">
      <c r="C748" s="34" t="s">
        <v>172</v>
      </c>
      <c r="D748" s="37">
        <v>0.25995316159250587</v>
      </c>
      <c r="E748" s="37">
        <v>0.23255813953488372</v>
      </c>
      <c r="F748" s="38">
        <v>0.25744680851063828</v>
      </c>
      <c r="G748" s="92"/>
    </row>
    <row r="749" spans="3:16" ht="21">
      <c r="C749" s="34" t="s">
        <v>203</v>
      </c>
      <c r="D749" s="37">
        <v>0.43091334894613581</v>
      </c>
      <c r="E749" s="37">
        <v>0.51162790697674421</v>
      </c>
      <c r="F749" s="38">
        <v>0.43829787234042555</v>
      </c>
    </row>
    <row r="750" spans="3:16" ht="21">
      <c r="C750" s="34" t="s">
        <v>174</v>
      </c>
      <c r="D750" s="37">
        <v>0.20843091334894615</v>
      </c>
      <c r="E750" s="37">
        <v>0.18604651162790697</v>
      </c>
      <c r="F750" s="38">
        <v>0.20638297872340425</v>
      </c>
    </row>
    <row r="751" spans="3:16" ht="21">
      <c r="C751" s="34" t="s">
        <v>204</v>
      </c>
      <c r="D751" s="37">
        <v>3.5128805620608897E-2</v>
      </c>
      <c r="E751" s="37">
        <v>2.3255813953488372E-2</v>
      </c>
      <c r="F751" s="38">
        <v>3.4042553191489362E-2</v>
      </c>
    </row>
    <row r="752" spans="3:16" ht="21">
      <c r="C752" s="34" t="s">
        <v>205</v>
      </c>
      <c r="D752" s="37">
        <v>6.5573770491803282E-2</v>
      </c>
      <c r="E752" s="37">
        <v>4.6511627906976744E-2</v>
      </c>
      <c r="F752" s="38">
        <v>6.3829787234042548E-2</v>
      </c>
    </row>
    <row r="753" spans="3:16" ht="40.5" customHeight="1"/>
    <row r="754" spans="3:16" ht="23.25">
      <c r="C754" s="113" t="s">
        <v>318</v>
      </c>
      <c r="D754" s="113"/>
      <c r="E754" s="113"/>
      <c r="F754" s="113"/>
      <c r="G754" s="113"/>
      <c r="H754" s="113"/>
      <c r="I754" s="113"/>
      <c r="J754" s="113"/>
      <c r="K754" s="113"/>
      <c r="L754" s="113"/>
      <c r="M754" s="113"/>
      <c r="N754" s="113"/>
      <c r="O754" s="113"/>
      <c r="P754" s="113"/>
    </row>
    <row r="755" spans="3:16" ht="12.75" customHeight="1"/>
    <row r="756" spans="3:16" ht="23.25">
      <c r="C756" s="33" t="s">
        <v>55</v>
      </c>
      <c r="D756" s="33" t="s">
        <v>61</v>
      </c>
      <c r="E756" s="33" t="s">
        <v>62</v>
      </c>
      <c r="F756" s="33" t="s">
        <v>63</v>
      </c>
      <c r="G756" s="33" t="s">
        <v>57</v>
      </c>
    </row>
    <row r="757" spans="3:16" ht="21">
      <c r="C757" s="34" t="s">
        <v>319</v>
      </c>
      <c r="D757" s="35">
        <v>11</v>
      </c>
      <c r="E757" s="35">
        <v>3</v>
      </c>
      <c r="F757" s="35">
        <v>5</v>
      </c>
      <c r="G757" s="35">
        <v>19</v>
      </c>
    </row>
    <row r="758" spans="3:16" ht="21">
      <c r="C758" s="34" t="s">
        <v>320</v>
      </c>
      <c r="D758" s="35">
        <v>20</v>
      </c>
      <c r="E758" s="35">
        <v>7</v>
      </c>
      <c r="F758" s="35">
        <v>2</v>
      </c>
      <c r="G758" s="35">
        <v>29</v>
      </c>
    </row>
    <row r="759" spans="3:16" ht="21">
      <c r="C759" s="34" t="s">
        <v>321</v>
      </c>
      <c r="D759" s="35">
        <v>11</v>
      </c>
      <c r="E759" s="35">
        <v>11</v>
      </c>
      <c r="F759" s="35">
        <v>2</v>
      </c>
      <c r="G759" s="35">
        <v>24</v>
      </c>
    </row>
    <row r="760" spans="3:16" ht="21">
      <c r="C760" s="34" t="s">
        <v>322</v>
      </c>
      <c r="D760" s="35">
        <v>1</v>
      </c>
      <c r="E760" s="35">
        <v>1</v>
      </c>
      <c r="F760" s="35">
        <v>1</v>
      </c>
      <c r="G760" s="35">
        <v>3</v>
      </c>
    </row>
    <row r="780" spans="3:7" ht="23.25">
      <c r="C780" s="33" t="s">
        <v>56</v>
      </c>
      <c r="D780" s="33" t="s">
        <v>61</v>
      </c>
      <c r="E780" s="33" t="s">
        <v>62</v>
      </c>
      <c r="F780" s="33" t="s">
        <v>63</v>
      </c>
      <c r="G780" s="33" t="s">
        <v>57</v>
      </c>
    </row>
    <row r="781" spans="3:7" ht="21">
      <c r="C781" s="34" t="s">
        <v>319</v>
      </c>
      <c r="D781" s="37">
        <v>0.2558139534883721</v>
      </c>
      <c r="E781" s="37">
        <v>0.13636363636363635</v>
      </c>
      <c r="F781" s="37">
        <v>0.5</v>
      </c>
      <c r="G781" s="37">
        <v>0.25333333333333335</v>
      </c>
    </row>
    <row r="782" spans="3:7" ht="21">
      <c r="C782" s="34" t="s">
        <v>320</v>
      </c>
      <c r="D782" s="37">
        <v>0.46511627906976744</v>
      </c>
      <c r="E782" s="37">
        <v>0.31818181818181818</v>
      </c>
      <c r="F782" s="37">
        <v>0.2</v>
      </c>
      <c r="G782" s="37">
        <v>0.38666666666666666</v>
      </c>
    </row>
    <row r="783" spans="3:7" ht="21">
      <c r="C783" s="34" t="s">
        <v>321</v>
      </c>
      <c r="D783" s="37">
        <v>0.2558139534883721</v>
      </c>
      <c r="E783" s="37">
        <v>0.5</v>
      </c>
      <c r="F783" s="37">
        <v>0.2</v>
      </c>
      <c r="G783" s="37">
        <v>0.32</v>
      </c>
    </row>
    <row r="784" spans="3:7" ht="21">
      <c r="C784" s="34" t="s">
        <v>322</v>
      </c>
      <c r="D784" s="37">
        <v>2.3255813953488372E-2</v>
      </c>
      <c r="E784" s="37">
        <v>4.5454545454545456E-2</v>
      </c>
      <c r="F784" s="37">
        <v>0.1</v>
      </c>
      <c r="G784" s="37">
        <v>0.04</v>
      </c>
    </row>
    <row r="785" spans="3:16" ht="98.25" customHeight="1"/>
    <row r="786" spans="3:16" ht="22.5">
      <c r="C786" s="112" t="s">
        <v>323</v>
      </c>
      <c r="D786" s="112"/>
      <c r="E786" s="112"/>
      <c r="F786" s="112"/>
      <c r="G786" s="112"/>
      <c r="H786" s="112"/>
      <c r="I786" s="112"/>
      <c r="J786" s="112"/>
      <c r="K786" s="112"/>
      <c r="L786" s="112"/>
      <c r="M786" s="112"/>
      <c r="N786" s="112"/>
      <c r="O786" s="112"/>
      <c r="P786" s="112"/>
    </row>
    <row r="788" spans="3:16" ht="23.25">
      <c r="C788" s="33" t="s">
        <v>324</v>
      </c>
      <c r="D788" s="33" t="s">
        <v>62</v>
      </c>
      <c r="E788" s="33" t="s">
        <v>63</v>
      </c>
      <c r="F788" s="33" t="s">
        <v>57</v>
      </c>
    </row>
    <row r="789" spans="3:16" ht="21">
      <c r="C789" s="34" t="s">
        <v>38</v>
      </c>
      <c r="D789" s="35">
        <v>7</v>
      </c>
      <c r="E789" s="35">
        <v>6</v>
      </c>
      <c r="F789" s="35">
        <v>13</v>
      </c>
    </row>
    <row r="790" spans="3:16" ht="21">
      <c r="C790" s="34" t="s">
        <v>325</v>
      </c>
      <c r="D790" s="35">
        <v>6</v>
      </c>
      <c r="E790" s="35">
        <v>2</v>
      </c>
      <c r="F790" s="35">
        <v>8</v>
      </c>
    </row>
    <row r="791" spans="3:16" ht="21">
      <c r="C791" s="34" t="s">
        <v>102</v>
      </c>
      <c r="D791" s="35">
        <v>3</v>
      </c>
      <c r="E791" s="35">
        <v>2</v>
      </c>
      <c r="F791" s="35">
        <v>5</v>
      </c>
    </row>
    <row r="792" spans="3:16" ht="21">
      <c r="C792" s="34" t="s">
        <v>326</v>
      </c>
      <c r="D792" s="35">
        <v>0</v>
      </c>
      <c r="E792" s="35">
        <v>0</v>
      </c>
      <c r="F792" s="35">
        <v>0</v>
      </c>
    </row>
    <row r="793" spans="3:16" ht="21">
      <c r="C793" s="34" t="s">
        <v>327</v>
      </c>
      <c r="D793" s="35">
        <v>6</v>
      </c>
      <c r="E793" s="35">
        <v>0</v>
      </c>
      <c r="F793" s="35">
        <v>6</v>
      </c>
    </row>
    <row r="795" spans="3:16" ht="23.25">
      <c r="C795" s="33" t="s">
        <v>328</v>
      </c>
      <c r="D795" s="33" t="s">
        <v>62</v>
      </c>
      <c r="E795" s="33" t="s">
        <v>63</v>
      </c>
      <c r="F795" s="33" t="s">
        <v>57</v>
      </c>
    </row>
    <row r="796" spans="3:16" ht="21">
      <c r="C796" s="34" t="s">
        <v>38</v>
      </c>
      <c r="D796" s="37">
        <v>0.31818181818181818</v>
      </c>
      <c r="E796" s="37">
        <v>0.6</v>
      </c>
      <c r="F796" s="37">
        <v>0.40625</v>
      </c>
    </row>
    <row r="797" spans="3:16" ht="21">
      <c r="C797" s="34" t="s">
        <v>325</v>
      </c>
      <c r="D797" s="37">
        <v>0.27272727272727271</v>
      </c>
      <c r="E797" s="37">
        <v>0.2</v>
      </c>
      <c r="F797" s="37">
        <v>0.25</v>
      </c>
    </row>
    <row r="798" spans="3:16" ht="21">
      <c r="C798" s="34" t="s">
        <v>102</v>
      </c>
      <c r="D798" s="37">
        <v>0.13636363636363635</v>
      </c>
      <c r="E798" s="37">
        <v>0.2</v>
      </c>
      <c r="F798" s="37">
        <v>0.15625</v>
      </c>
    </row>
    <row r="799" spans="3:16" ht="21">
      <c r="C799" s="34" t="s">
        <v>326</v>
      </c>
      <c r="D799" s="37">
        <v>0</v>
      </c>
      <c r="E799" s="37">
        <v>0</v>
      </c>
      <c r="F799" s="37">
        <v>0</v>
      </c>
    </row>
    <row r="800" spans="3:16" ht="21">
      <c r="C800" s="34" t="s">
        <v>327</v>
      </c>
      <c r="D800" s="37">
        <v>0.27272727272727271</v>
      </c>
      <c r="E800" s="37">
        <v>0</v>
      </c>
      <c r="F800" s="37">
        <v>0.1875</v>
      </c>
    </row>
    <row r="802" spans="3:6" ht="23.25">
      <c r="C802" s="57" t="s">
        <v>329</v>
      </c>
      <c r="D802" s="33" t="s">
        <v>62</v>
      </c>
      <c r="E802" s="33" t="s">
        <v>63</v>
      </c>
      <c r="F802" s="33" t="s">
        <v>57</v>
      </c>
    </row>
    <row r="803" spans="3:6" ht="21">
      <c r="C803" s="34" t="s">
        <v>38</v>
      </c>
      <c r="D803" s="35">
        <v>4</v>
      </c>
      <c r="E803" s="35">
        <v>6</v>
      </c>
      <c r="F803" s="35">
        <v>10</v>
      </c>
    </row>
    <row r="804" spans="3:6" ht="21">
      <c r="C804" s="34" t="s">
        <v>325</v>
      </c>
      <c r="D804" s="35">
        <v>10</v>
      </c>
      <c r="E804" s="35">
        <v>2</v>
      </c>
      <c r="F804" s="35">
        <v>12</v>
      </c>
    </row>
    <row r="805" spans="3:6" ht="21">
      <c r="C805" s="34" t="s">
        <v>102</v>
      </c>
      <c r="D805" s="35">
        <v>3</v>
      </c>
      <c r="E805" s="35">
        <v>2</v>
      </c>
      <c r="F805" s="35">
        <v>5</v>
      </c>
    </row>
    <row r="806" spans="3:6" ht="21">
      <c r="C806" s="34" t="s">
        <v>326</v>
      </c>
      <c r="D806" s="35">
        <v>0</v>
      </c>
      <c r="E806" s="35">
        <v>0</v>
      </c>
      <c r="F806" s="35">
        <v>0</v>
      </c>
    </row>
    <row r="807" spans="3:6" ht="21">
      <c r="C807" s="34" t="s">
        <v>327</v>
      </c>
      <c r="D807" s="35">
        <v>5</v>
      </c>
      <c r="E807" s="35">
        <v>0</v>
      </c>
      <c r="F807" s="35">
        <v>5</v>
      </c>
    </row>
    <row r="809" spans="3:6" ht="46.5">
      <c r="C809" s="57" t="s">
        <v>330</v>
      </c>
      <c r="D809" s="33" t="s">
        <v>62</v>
      </c>
      <c r="E809" s="33" t="s">
        <v>63</v>
      </c>
      <c r="F809" s="33" t="s">
        <v>57</v>
      </c>
    </row>
    <row r="810" spans="3:6" ht="21">
      <c r="C810" s="34" t="s">
        <v>38</v>
      </c>
      <c r="D810" s="37">
        <v>0.18181818181818182</v>
      </c>
      <c r="E810" s="37">
        <v>0.6</v>
      </c>
      <c r="F810" s="37">
        <v>0.3125</v>
      </c>
    </row>
    <row r="811" spans="3:6" ht="21">
      <c r="C811" s="34" t="s">
        <v>325</v>
      </c>
      <c r="D811" s="37">
        <v>0.45454545454545453</v>
      </c>
      <c r="E811" s="37">
        <v>0.2</v>
      </c>
      <c r="F811" s="37">
        <v>0.375</v>
      </c>
    </row>
    <row r="812" spans="3:6" ht="21">
      <c r="C812" s="34" t="s">
        <v>102</v>
      </c>
      <c r="D812" s="37">
        <v>0.13636363636363635</v>
      </c>
      <c r="E812" s="37">
        <v>0.2</v>
      </c>
      <c r="F812" s="37">
        <v>0.15625</v>
      </c>
    </row>
    <row r="813" spans="3:6" ht="21">
      <c r="C813" s="34" t="s">
        <v>326</v>
      </c>
      <c r="D813" s="37">
        <v>0</v>
      </c>
      <c r="E813" s="37">
        <v>0</v>
      </c>
      <c r="F813" s="37">
        <v>0</v>
      </c>
    </row>
    <row r="814" spans="3:6" ht="21">
      <c r="C814" s="34" t="s">
        <v>327</v>
      </c>
      <c r="D814" s="37">
        <v>0.22727272727272727</v>
      </c>
      <c r="E814" s="37">
        <v>0</v>
      </c>
      <c r="F814" s="37">
        <v>0.15625</v>
      </c>
    </row>
    <row r="816" spans="3:6" ht="23.25">
      <c r="C816" s="33" t="s">
        <v>331</v>
      </c>
      <c r="D816" s="33" t="s">
        <v>62</v>
      </c>
      <c r="E816" s="33" t="s">
        <v>63</v>
      </c>
      <c r="F816" s="33" t="s">
        <v>57</v>
      </c>
    </row>
    <row r="817" spans="3:6" ht="21">
      <c r="C817" s="34" t="s">
        <v>38</v>
      </c>
      <c r="D817" s="35">
        <v>2</v>
      </c>
      <c r="E817" s="35">
        <v>4</v>
      </c>
      <c r="F817" s="35">
        <v>6</v>
      </c>
    </row>
    <row r="818" spans="3:6" ht="21">
      <c r="C818" s="34" t="s">
        <v>325</v>
      </c>
      <c r="D818" s="35">
        <v>11</v>
      </c>
      <c r="E818" s="35">
        <v>4</v>
      </c>
      <c r="F818" s="35">
        <v>15</v>
      </c>
    </row>
    <row r="819" spans="3:6" ht="21">
      <c r="C819" s="34" t="s">
        <v>102</v>
      </c>
      <c r="D819" s="35">
        <v>4</v>
      </c>
      <c r="E819" s="35">
        <v>2</v>
      </c>
      <c r="F819" s="35">
        <v>6</v>
      </c>
    </row>
    <row r="820" spans="3:6" ht="21">
      <c r="C820" s="34" t="s">
        <v>326</v>
      </c>
      <c r="D820" s="35">
        <v>1</v>
      </c>
      <c r="E820" s="35">
        <v>0</v>
      </c>
      <c r="F820" s="35">
        <v>1</v>
      </c>
    </row>
    <row r="821" spans="3:6" ht="21">
      <c r="C821" s="34" t="s">
        <v>327</v>
      </c>
      <c r="D821" s="35">
        <v>4</v>
      </c>
      <c r="E821" s="35">
        <v>0</v>
      </c>
      <c r="F821" s="35">
        <v>4</v>
      </c>
    </row>
    <row r="825" spans="3:6" ht="23.25">
      <c r="C825" s="57" t="s">
        <v>332</v>
      </c>
      <c r="D825" s="33" t="s">
        <v>62</v>
      </c>
      <c r="E825" s="33" t="s">
        <v>63</v>
      </c>
      <c r="F825" s="33" t="s">
        <v>57</v>
      </c>
    </row>
    <row r="826" spans="3:6" ht="21">
      <c r="C826" s="34" t="s">
        <v>38</v>
      </c>
      <c r="D826" s="37">
        <v>9.0909090909090912E-2</v>
      </c>
      <c r="E826" s="37">
        <v>0.4</v>
      </c>
      <c r="F826" s="37">
        <v>0.1875</v>
      </c>
    </row>
    <row r="827" spans="3:6" ht="21">
      <c r="C827" s="34" t="s">
        <v>325</v>
      </c>
      <c r="D827" s="37">
        <v>0.5</v>
      </c>
      <c r="E827" s="37">
        <v>0.4</v>
      </c>
      <c r="F827" s="37">
        <v>0.46875</v>
      </c>
    </row>
    <row r="828" spans="3:6" ht="21">
      <c r="C828" s="34" t="s">
        <v>102</v>
      </c>
      <c r="D828" s="37">
        <v>0.18181818181818182</v>
      </c>
      <c r="E828" s="37">
        <v>0.2</v>
      </c>
      <c r="F828" s="37">
        <v>0.1875</v>
      </c>
    </row>
    <row r="829" spans="3:6" ht="21">
      <c r="C829" s="34" t="s">
        <v>326</v>
      </c>
      <c r="D829" s="37">
        <v>4.5454545454545456E-2</v>
      </c>
      <c r="E829" s="37">
        <v>0</v>
      </c>
      <c r="F829" s="37">
        <v>3.125E-2</v>
      </c>
    </row>
    <row r="830" spans="3:6" ht="21">
      <c r="C830" s="34" t="s">
        <v>327</v>
      </c>
      <c r="D830" s="37">
        <v>0.18181818181818182</v>
      </c>
      <c r="E830" s="37">
        <v>0</v>
      </c>
      <c r="F830" s="37">
        <v>0.125</v>
      </c>
    </row>
    <row r="833" spans="3:6" ht="23.25">
      <c r="C833" s="33" t="s">
        <v>333</v>
      </c>
      <c r="D833" s="33" t="s">
        <v>62</v>
      </c>
      <c r="E833" s="33" t="s">
        <v>63</v>
      </c>
      <c r="F833" s="33" t="s">
        <v>57</v>
      </c>
    </row>
    <row r="834" spans="3:6" ht="21">
      <c r="C834" s="34" t="s">
        <v>38</v>
      </c>
      <c r="D834" s="35">
        <v>2</v>
      </c>
      <c r="E834" s="35">
        <v>3</v>
      </c>
      <c r="F834" s="35">
        <v>5</v>
      </c>
    </row>
    <row r="835" spans="3:6" ht="21">
      <c r="C835" s="34" t="s">
        <v>325</v>
      </c>
      <c r="D835" s="35">
        <v>10</v>
      </c>
      <c r="E835" s="35">
        <v>5</v>
      </c>
      <c r="F835" s="35">
        <v>15</v>
      </c>
    </row>
    <row r="836" spans="3:6" ht="21">
      <c r="C836" s="34" t="s">
        <v>102</v>
      </c>
      <c r="D836" s="35">
        <v>5</v>
      </c>
      <c r="E836" s="35">
        <v>2</v>
      </c>
      <c r="F836" s="35">
        <v>7</v>
      </c>
    </row>
    <row r="837" spans="3:6" ht="21">
      <c r="C837" s="34" t="s">
        <v>326</v>
      </c>
      <c r="D837" s="35">
        <v>1</v>
      </c>
      <c r="E837" s="35">
        <v>0</v>
      </c>
      <c r="F837" s="35">
        <v>1</v>
      </c>
    </row>
    <row r="838" spans="3:6" ht="21">
      <c r="C838" s="34" t="s">
        <v>327</v>
      </c>
      <c r="D838" s="35">
        <v>4</v>
      </c>
      <c r="E838" s="35">
        <v>0</v>
      </c>
      <c r="F838" s="35">
        <v>4</v>
      </c>
    </row>
    <row r="841" spans="3:6" ht="23.25">
      <c r="C841" s="57" t="s">
        <v>334</v>
      </c>
      <c r="D841" s="33" t="s">
        <v>62</v>
      </c>
      <c r="E841" s="33" t="s">
        <v>63</v>
      </c>
      <c r="F841" s="33" t="s">
        <v>57</v>
      </c>
    </row>
    <row r="842" spans="3:6" ht="21">
      <c r="C842" s="34" t="s">
        <v>38</v>
      </c>
      <c r="D842" s="37">
        <v>9.0909090909090912E-2</v>
      </c>
      <c r="E842" s="37">
        <v>0.3</v>
      </c>
      <c r="F842" s="37">
        <v>0.15625</v>
      </c>
    </row>
    <row r="843" spans="3:6" ht="21">
      <c r="C843" s="34" t="s">
        <v>325</v>
      </c>
      <c r="D843" s="37">
        <v>0.45454545454545453</v>
      </c>
      <c r="E843" s="37">
        <v>0.5</v>
      </c>
      <c r="F843" s="37">
        <v>0.46875</v>
      </c>
    </row>
    <row r="844" spans="3:6" ht="21">
      <c r="C844" s="34" t="s">
        <v>102</v>
      </c>
      <c r="D844" s="37">
        <v>0.22727272727272727</v>
      </c>
      <c r="E844" s="37">
        <v>0.2</v>
      </c>
      <c r="F844" s="37">
        <v>0.21875</v>
      </c>
    </row>
    <row r="845" spans="3:6" ht="21">
      <c r="C845" s="34" t="s">
        <v>326</v>
      </c>
      <c r="D845" s="37">
        <v>4.5454545454545456E-2</v>
      </c>
      <c r="E845" s="37">
        <v>0</v>
      </c>
      <c r="F845" s="37">
        <v>3.125E-2</v>
      </c>
    </row>
    <row r="846" spans="3:6" ht="21">
      <c r="C846" s="34" t="s">
        <v>327</v>
      </c>
      <c r="D846" s="37">
        <v>0.18181818181818182</v>
      </c>
      <c r="E846" s="37">
        <v>0</v>
      </c>
      <c r="F846" s="37">
        <v>0.125</v>
      </c>
    </row>
    <row r="848" spans="3:6" ht="23.25">
      <c r="C848" s="33" t="s">
        <v>335</v>
      </c>
      <c r="D848" s="33" t="s">
        <v>62</v>
      </c>
      <c r="E848" s="33" t="s">
        <v>63</v>
      </c>
      <c r="F848" s="33" t="s">
        <v>57</v>
      </c>
    </row>
    <row r="849" spans="3:6" ht="21">
      <c r="C849" s="34" t="s">
        <v>38</v>
      </c>
      <c r="D849" s="35">
        <v>9</v>
      </c>
      <c r="E849" s="35">
        <v>7</v>
      </c>
      <c r="F849" s="35">
        <v>16</v>
      </c>
    </row>
    <row r="850" spans="3:6" ht="21">
      <c r="C850" s="34" t="s">
        <v>325</v>
      </c>
      <c r="D850" s="35">
        <v>6</v>
      </c>
      <c r="E850" s="35">
        <v>2</v>
      </c>
      <c r="F850" s="35">
        <v>8</v>
      </c>
    </row>
    <row r="851" spans="3:6" ht="21">
      <c r="C851" s="34" t="s">
        <v>102</v>
      </c>
      <c r="D851" s="35">
        <v>1</v>
      </c>
      <c r="E851" s="35">
        <v>1</v>
      </c>
      <c r="F851" s="35">
        <v>2</v>
      </c>
    </row>
    <row r="852" spans="3:6" ht="21">
      <c r="C852" s="34" t="s">
        <v>326</v>
      </c>
      <c r="D852" s="35">
        <v>0</v>
      </c>
      <c r="E852" s="35">
        <v>0</v>
      </c>
      <c r="F852" s="35">
        <v>0</v>
      </c>
    </row>
    <row r="853" spans="3:6" ht="21">
      <c r="C853" s="34" t="s">
        <v>327</v>
      </c>
      <c r="D853" s="35">
        <v>6</v>
      </c>
      <c r="E853" s="35">
        <v>0</v>
      </c>
      <c r="F853" s="35">
        <v>6</v>
      </c>
    </row>
    <row r="856" spans="3:6" ht="23.25">
      <c r="C856" s="57" t="s">
        <v>336</v>
      </c>
      <c r="D856" s="33" t="s">
        <v>62</v>
      </c>
      <c r="E856" s="33" t="s">
        <v>63</v>
      </c>
      <c r="F856" s="33" t="s">
        <v>57</v>
      </c>
    </row>
    <row r="857" spans="3:6" ht="21">
      <c r="C857" s="34" t="s">
        <v>38</v>
      </c>
      <c r="D857" s="37">
        <v>0.40909090909090912</v>
      </c>
      <c r="E857" s="37">
        <v>0.7</v>
      </c>
      <c r="F857" s="37">
        <v>0.5</v>
      </c>
    </row>
    <row r="858" spans="3:6" ht="21">
      <c r="C858" s="34" t="s">
        <v>325</v>
      </c>
      <c r="D858" s="37">
        <v>0.27272727272727271</v>
      </c>
      <c r="E858" s="37">
        <v>0.2</v>
      </c>
      <c r="F858" s="37">
        <v>0.25</v>
      </c>
    </row>
    <row r="859" spans="3:6" ht="21">
      <c r="C859" s="34" t="s">
        <v>102</v>
      </c>
      <c r="D859" s="37">
        <v>4.5454545454545456E-2</v>
      </c>
      <c r="E859" s="37">
        <v>0.1</v>
      </c>
      <c r="F859" s="37">
        <v>6.25E-2</v>
      </c>
    </row>
    <row r="860" spans="3:6" ht="21">
      <c r="C860" s="34" t="s">
        <v>326</v>
      </c>
      <c r="D860" s="37">
        <v>0</v>
      </c>
      <c r="E860" s="37">
        <v>0</v>
      </c>
      <c r="F860" s="37">
        <v>0</v>
      </c>
    </row>
    <row r="861" spans="3:6" ht="21">
      <c r="C861" s="34" t="s">
        <v>327</v>
      </c>
      <c r="D861" s="37">
        <v>0.27272727272727271</v>
      </c>
      <c r="E861" s="37">
        <v>0</v>
      </c>
      <c r="F861" s="37">
        <v>0.1875</v>
      </c>
    </row>
    <row r="863" spans="3:6" ht="46.5">
      <c r="C863" s="57" t="s">
        <v>337</v>
      </c>
      <c r="D863" s="33" t="s">
        <v>62</v>
      </c>
      <c r="E863" s="33" t="s">
        <v>63</v>
      </c>
      <c r="F863" s="33" t="s">
        <v>57</v>
      </c>
    </row>
    <row r="864" spans="3:6" ht="21">
      <c r="C864" s="34" t="s">
        <v>38</v>
      </c>
      <c r="D864" s="35">
        <v>7</v>
      </c>
      <c r="E864" s="35">
        <v>4</v>
      </c>
      <c r="F864" s="35">
        <v>11</v>
      </c>
    </row>
    <row r="865" spans="3:16" ht="21">
      <c r="C865" s="34" t="s">
        <v>325</v>
      </c>
      <c r="D865" s="35">
        <v>8</v>
      </c>
      <c r="E865" s="35">
        <v>3</v>
      </c>
      <c r="F865" s="35">
        <v>11</v>
      </c>
    </row>
    <row r="866" spans="3:16" ht="21">
      <c r="C866" s="34" t="s">
        <v>102</v>
      </c>
      <c r="D866" s="35">
        <v>2</v>
      </c>
      <c r="E866" s="35">
        <v>3</v>
      </c>
      <c r="F866" s="35">
        <v>5</v>
      </c>
    </row>
    <row r="867" spans="3:16" ht="21">
      <c r="C867" s="34" t="s">
        <v>326</v>
      </c>
      <c r="D867" s="35">
        <v>0</v>
      </c>
      <c r="E867" s="35">
        <v>0</v>
      </c>
      <c r="F867" s="35">
        <v>0</v>
      </c>
    </row>
    <row r="868" spans="3:16" ht="21">
      <c r="C868" s="34" t="s">
        <v>327</v>
      </c>
      <c r="D868" s="35">
        <v>5</v>
      </c>
      <c r="E868" s="35">
        <v>0</v>
      </c>
      <c r="F868" s="35">
        <v>5</v>
      </c>
    </row>
    <row r="870" spans="3:16" ht="46.5">
      <c r="C870" s="57" t="s">
        <v>338</v>
      </c>
      <c r="D870" s="33" t="s">
        <v>62</v>
      </c>
      <c r="E870" s="33" t="s">
        <v>63</v>
      </c>
      <c r="F870" s="33" t="s">
        <v>57</v>
      </c>
    </row>
    <row r="871" spans="3:16" ht="21">
      <c r="C871" s="34" t="s">
        <v>38</v>
      </c>
      <c r="D871" s="37">
        <v>0.31818181818181818</v>
      </c>
      <c r="E871" s="37">
        <v>0.4</v>
      </c>
      <c r="F871" s="37">
        <v>0.34375</v>
      </c>
    </row>
    <row r="872" spans="3:16" ht="21">
      <c r="C872" s="34" t="s">
        <v>325</v>
      </c>
      <c r="D872" s="37">
        <v>0.36363636363636365</v>
      </c>
      <c r="E872" s="37">
        <v>0.3</v>
      </c>
      <c r="F872" s="37">
        <v>0.34375</v>
      </c>
    </row>
    <row r="873" spans="3:16" ht="21">
      <c r="C873" s="34" t="s">
        <v>102</v>
      </c>
      <c r="D873" s="37">
        <v>9.0909090909090912E-2</v>
      </c>
      <c r="E873" s="37">
        <v>0.3</v>
      </c>
      <c r="F873" s="37">
        <v>0.15625</v>
      </c>
    </row>
    <row r="874" spans="3:16" ht="21">
      <c r="C874" s="34" t="s">
        <v>326</v>
      </c>
      <c r="D874" s="37">
        <v>0</v>
      </c>
      <c r="E874" s="37">
        <v>0</v>
      </c>
      <c r="F874" s="37">
        <v>0</v>
      </c>
    </row>
    <row r="875" spans="3:16" ht="21">
      <c r="C875" s="34" t="s">
        <v>327</v>
      </c>
      <c r="D875" s="37">
        <v>0.22727272727272727</v>
      </c>
      <c r="E875" s="37">
        <v>0</v>
      </c>
      <c r="F875" s="37">
        <v>0.15625</v>
      </c>
    </row>
    <row r="877" spans="3:16" s="55" customFormat="1" ht="45.75" customHeight="1">
      <c r="C877" s="114" t="s">
        <v>339</v>
      </c>
      <c r="D877" s="114"/>
      <c r="E877" s="114"/>
      <c r="F877" s="114"/>
      <c r="G877" s="114"/>
      <c r="H877" s="114"/>
      <c r="I877" s="114"/>
      <c r="J877" s="114"/>
      <c r="K877" s="114"/>
      <c r="L877" s="114"/>
      <c r="M877" s="114"/>
      <c r="N877" s="114"/>
      <c r="O877" s="114"/>
      <c r="P877" s="114"/>
    </row>
    <row r="879" spans="3:16" ht="23.25">
      <c r="C879" s="57" t="s">
        <v>103</v>
      </c>
      <c r="D879" s="33" t="s">
        <v>60</v>
      </c>
      <c r="E879" s="33" t="s">
        <v>104</v>
      </c>
    </row>
    <row r="880" spans="3:16" ht="21">
      <c r="C880" s="34" t="s">
        <v>38</v>
      </c>
      <c r="D880" s="35">
        <v>97</v>
      </c>
      <c r="E880" s="37">
        <v>0.20082815734989648</v>
      </c>
    </row>
    <row r="881" spans="3:16" ht="21">
      <c r="C881" s="34" t="s">
        <v>105</v>
      </c>
      <c r="D881" s="35">
        <v>62</v>
      </c>
      <c r="E881" s="37">
        <v>0.12836438923395446</v>
      </c>
    </row>
    <row r="882" spans="3:16" ht="21">
      <c r="C882" s="34" t="s">
        <v>102</v>
      </c>
      <c r="D882" s="35">
        <v>2</v>
      </c>
      <c r="E882" s="37">
        <v>4.140786749482402E-3</v>
      </c>
    </row>
    <row r="883" spans="3:16" ht="21">
      <c r="C883" s="34" t="s">
        <v>340</v>
      </c>
      <c r="D883" s="35">
        <v>1</v>
      </c>
      <c r="E883" s="37">
        <v>2.070393374741201E-3</v>
      </c>
    </row>
    <row r="884" spans="3:16" ht="21">
      <c r="C884" s="34" t="s">
        <v>206</v>
      </c>
      <c r="D884" s="35">
        <v>265</v>
      </c>
      <c r="E884" s="37">
        <v>0.54865424430641818</v>
      </c>
    </row>
    <row r="885" spans="3:16" ht="123" customHeight="1"/>
    <row r="886" spans="3:16" ht="22.5">
      <c r="C886" s="112" t="s">
        <v>341</v>
      </c>
      <c r="D886" s="112"/>
      <c r="E886" s="112"/>
      <c r="F886" s="112"/>
      <c r="G886" s="112"/>
      <c r="H886" s="112"/>
      <c r="I886" s="112"/>
      <c r="J886" s="112"/>
      <c r="K886" s="112"/>
      <c r="L886" s="112"/>
      <c r="M886" s="112"/>
      <c r="N886" s="112"/>
      <c r="O886" s="112"/>
      <c r="P886" s="112"/>
    </row>
    <row r="887" spans="3:16" ht="45.75" customHeight="1"/>
    <row r="888" spans="3:16" ht="23.25">
      <c r="C888" s="57" t="s">
        <v>309</v>
      </c>
      <c r="D888" s="33" t="s">
        <v>61</v>
      </c>
      <c r="E888" s="33" t="s">
        <v>342</v>
      </c>
    </row>
    <row r="889" spans="3:16" ht="21">
      <c r="C889" s="34" t="s">
        <v>172</v>
      </c>
      <c r="D889" s="35">
        <v>21</v>
      </c>
      <c r="E889" s="37">
        <v>0.45652173913043476</v>
      </c>
    </row>
    <row r="890" spans="3:16" ht="21">
      <c r="C890" s="34" t="s">
        <v>203</v>
      </c>
      <c r="D890" s="35">
        <v>19</v>
      </c>
      <c r="E890" s="37">
        <v>0.41304347826086957</v>
      </c>
    </row>
    <row r="891" spans="3:16" ht="21">
      <c r="C891" s="34" t="s">
        <v>174</v>
      </c>
      <c r="D891" s="35">
        <v>1</v>
      </c>
      <c r="E891" s="37">
        <v>2.1739130434782608E-2</v>
      </c>
    </row>
    <row r="892" spans="3:16" ht="21">
      <c r="C892" s="34" t="s">
        <v>204</v>
      </c>
      <c r="D892" s="35">
        <v>2</v>
      </c>
      <c r="E892" s="37">
        <v>4.3478260869565216E-2</v>
      </c>
    </row>
    <row r="893" spans="3:16" ht="21">
      <c r="C893" s="34" t="s">
        <v>206</v>
      </c>
      <c r="D893" s="35">
        <v>3</v>
      </c>
      <c r="E893" s="37">
        <v>6.5217391304347824E-2</v>
      </c>
    </row>
  </sheetData>
  <mergeCells count="72">
    <mergeCell ref="C886:P886"/>
    <mergeCell ref="C658:P658"/>
    <mergeCell ref="C660:P660"/>
    <mergeCell ref="C673:P673"/>
    <mergeCell ref="C675:P675"/>
    <mergeCell ref="C691:P691"/>
    <mergeCell ref="C693:P693"/>
    <mergeCell ref="C726:P726"/>
    <mergeCell ref="C737:P737"/>
    <mergeCell ref="C754:P754"/>
    <mergeCell ref="C786:P786"/>
    <mergeCell ref="C877:P877"/>
    <mergeCell ref="C634:P634"/>
    <mergeCell ref="C472:P472"/>
    <mergeCell ref="C491:P491"/>
    <mergeCell ref="C503:P503"/>
    <mergeCell ref="C519:P519"/>
    <mergeCell ref="C531:P531"/>
    <mergeCell ref="C553:P553"/>
    <mergeCell ref="C575:P575"/>
    <mergeCell ref="C577:P577"/>
    <mergeCell ref="C594:P594"/>
    <mergeCell ref="C616:P616"/>
    <mergeCell ref="C632:P632"/>
    <mergeCell ref="C456:P456"/>
    <mergeCell ref="C292:P292"/>
    <mergeCell ref="C308:P308"/>
    <mergeCell ref="C322:P322"/>
    <mergeCell ref="C340:P340"/>
    <mergeCell ref="C352:P352"/>
    <mergeCell ref="C376:P376"/>
    <mergeCell ref="C386:P386"/>
    <mergeCell ref="C415:P415"/>
    <mergeCell ref="C417:P417"/>
    <mergeCell ref="C427:P427"/>
    <mergeCell ref="C429:P429"/>
    <mergeCell ref="C290:P290"/>
    <mergeCell ref="C132:I132"/>
    <mergeCell ref="C133:I133"/>
    <mergeCell ref="C134:I134"/>
    <mergeCell ref="C135:I135"/>
    <mergeCell ref="C136:I136"/>
    <mergeCell ref="C137:I137"/>
    <mergeCell ref="C138:I138"/>
    <mergeCell ref="C139:I139"/>
    <mergeCell ref="C140:I140"/>
    <mergeCell ref="C150:P150"/>
    <mergeCell ref="C152:P152"/>
    <mergeCell ref="C114:I114"/>
    <mergeCell ref="C103:I103"/>
    <mergeCell ref="C104:I104"/>
    <mergeCell ref="C105:I105"/>
    <mergeCell ref="C106:I106"/>
    <mergeCell ref="C107:I107"/>
    <mergeCell ref="C108:I108"/>
    <mergeCell ref="C109:I109"/>
    <mergeCell ref="C110:I110"/>
    <mergeCell ref="C111:I111"/>
    <mergeCell ref="C112:I112"/>
    <mergeCell ref="C113:I113"/>
    <mergeCell ref="C102:I102"/>
    <mergeCell ref="C37:P37"/>
    <mergeCell ref="C39:P39"/>
    <mergeCell ref="C49:P49"/>
    <mergeCell ref="C61:P61"/>
    <mergeCell ref="C76:P76"/>
    <mergeCell ref="C78:P78"/>
    <mergeCell ref="C96:P96"/>
    <mergeCell ref="C98:I98"/>
    <mergeCell ref="C99:I99"/>
    <mergeCell ref="C100:I100"/>
    <mergeCell ref="C101:I10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0:S294"/>
  <sheetViews>
    <sheetView topLeftCell="A35" zoomScale="110" zoomScaleNormal="110" workbookViewId="0">
      <selection activeCell="F63" sqref="F63"/>
    </sheetView>
  </sheetViews>
  <sheetFormatPr baseColWidth="10" defaultColWidth="11.42578125" defaultRowHeight="15"/>
  <cols>
    <col min="1" max="1" width="3" style="1" customWidth="1"/>
    <col min="2" max="2" width="4.85546875" style="1" bestFit="1" customWidth="1"/>
    <col min="3" max="3" width="35.7109375" style="1" customWidth="1"/>
    <col min="4" max="4" width="20.140625" style="1" customWidth="1"/>
    <col min="5" max="5" width="12.85546875" style="1" bestFit="1" customWidth="1"/>
    <col min="6" max="6" width="18.42578125" style="1" customWidth="1"/>
    <col min="7" max="7" width="14" style="1" customWidth="1"/>
    <col min="8" max="8" width="13.140625" style="1" bestFit="1" customWidth="1"/>
    <col min="9" max="9" width="9.85546875" style="1" hidden="1" customWidth="1"/>
    <col min="10" max="10" width="16.140625" style="1" customWidth="1"/>
    <col min="11"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50" spans="2:19" ht="18.75">
      <c r="C50" s="58" t="s">
        <v>169</v>
      </c>
      <c r="E50" s="1">
        <v>1667</v>
      </c>
      <c r="F50" s="1">
        <v>100</v>
      </c>
    </row>
    <row r="51" spans="2:19" ht="18.75">
      <c r="C51" s="93" t="s">
        <v>344</v>
      </c>
      <c r="E51" s="1">
        <f>565+102</f>
        <v>667</v>
      </c>
      <c r="F51" s="94" t="s">
        <v>346</v>
      </c>
    </row>
    <row r="52" spans="2:19" ht="18.75">
      <c r="C52" s="58" t="s">
        <v>343</v>
      </c>
    </row>
    <row r="53" spans="2:19" ht="18.75">
      <c r="C53" s="58" t="s">
        <v>157</v>
      </c>
      <c r="E53" s="1">
        <f>66700/1667</f>
        <v>40.011997600479901</v>
      </c>
    </row>
    <row r="54" spans="2:19" ht="18.75">
      <c r="C54" s="93" t="s">
        <v>345</v>
      </c>
    </row>
    <row r="56" spans="2:19" ht="39" customHeight="1">
      <c r="B56" s="31"/>
      <c r="C56" s="108" t="s">
        <v>58</v>
      </c>
      <c r="D56" s="108"/>
      <c r="E56" s="108"/>
      <c r="F56" s="108"/>
      <c r="G56" s="108"/>
      <c r="H56" s="108"/>
      <c r="I56" s="108"/>
      <c r="J56" s="108"/>
      <c r="K56" s="108"/>
      <c r="L56" s="108"/>
      <c r="M56" s="108"/>
      <c r="N56" s="108"/>
      <c r="O56" s="108"/>
      <c r="P56" s="108"/>
      <c r="R56" s="59"/>
      <c r="S56" s="32"/>
    </row>
    <row r="57" spans="2:19" ht="19.5" customHeight="1">
      <c r="B57" s="31"/>
      <c r="C57" s="31"/>
      <c r="D57" s="2"/>
      <c r="E57" s="2"/>
      <c r="F57" s="2"/>
      <c r="G57" s="2"/>
      <c r="H57" s="2"/>
      <c r="I57" s="2"/>
      <c r="J57" s="2"/>
      <c r="K57" s="2"/>
      <c r="L57" s="2"/>
      <c r="M57" s="2"/>
      <c r="N57" s="2"/>
      <c r="O57" s="2"/>
      <c r="P57" s="2"/>
      <c r="R57" s="59"/>
      <c r="S57" s="32"/>
    </row>
    <row r="58" spans="2:19" ht="23.25">
      <c r="B58" s="31"/>
      <c r="C58" s="109" t="s">
        <v>59</v>
      </c>
      <c r="D58" s="109"/>
      <c r="E58" s="109"/>
      <c r="F58" s="109"/>
      <c r="G58" s="109"/>
      <c r="H58" s="109"/>
      <c r="I58" s="109"/>
      <c r="J58" s="109"/>
      <c r="K58" s="109"/>
      <c r="L58" s="109"/>
      <c r="M58" s="109"/>
      <c r="N58" s="109"/>
      <c r="O58" s="109"/>
      <c r="P58" s="109"/>
      <c r="R58" s="59"/>
      <c r="S58" s="32"/>
    </row>
    <row r="59" spans="2:19" ht="19.5" customHeight="1">
      <c r="B59" s="31"/>
      <c r="C59" s="31"/>
      <c r="D59" s="2"/>
      <c r="E59" s="2"/>
      <c r="F59" s="2"/>
      <c r="G59" s="2"/>
      <c r="H59" s="2"/>
      <c r="I59" s="2"/>
      <c r="J59" s="2"/>
      <c r="K59" s="2"/>
      <c r="L59" s="2"/>
      <c r="M59" s="2"/>
      <c r="N59" s="2"/>
      <c r="O59" s="2"/>
      <c r="P59" s="2"/>
      <c r="R59" s="59"/>
      <c r="S59" s="32"/>
    </row>
    <row r="60" spans="2:19" ht="19.5" customHeight="1">
      <c r="B60" s="31"/>
      <c r="C60" s="33" t="s">
        <v>55</v>
      </c>
      <c r="D60" s="33" t="s">
        <v>60</v>
      </c>
      <c r="E60" s="33" t="s">
        <v>61</v>
      </c>
      <c r="F60" s="33" t="s">
        <v>62</v>
      </c>
      <c r="G60" s="33" t="s">
        <v>63</v>
      </c>
      <c r="H60" s="33" t="s">
        <v>57</v>
      </c>
      <c r="I60" s="2"/>
      <c r="J60" s="2"/>
      <c r="K60" s="2"/>
      <c r="L60" s="2"/>
      <c r="M60" s="2"/>
      <c r="N60" s="2"/>
      <c r="O60" s="2"/>
      <c r="P60" s="2">
        <v>72</v>
      </c>
      <c r="R60" s="59"/>
      <c r="S60" s="32"/>
    </row>
    <row r="61" spans="2:19" ht="19.5" customHeight="1">
      <c r="B61" s="31"/>
      <c r="C61" s="34" t="s">
        <v>64</v>
      </c>
      <c r="D61" s="35">
        <v>72</v>
      </c>
      <c r="E61" s="35">
        <v>3</v>
      </c>
      <c r="F61" s="35">
        <v>2</v>
      </c>
      <c r="G61" s="35">
        <v>2</v>
      </c>
      <c r="H61" s="36">
        <f>SUM(D61:G61)</f>
        <v>79</v>
      </c>
      <c r="I61" s="2"/>
      <c r="J61" s="2"/>
      <c r="K61" s="2"/>
      <c r="L61" s="2"/>
      <c r="M61" s="2"/>
      <c r="N61" s="2"/>
      <c r="O61" s="2"/>
      <c r="P61" s="2">
        <v>21</v>
      </c>
      <c r="Q61" s="54"/>
      <c r="R61" s="59"/>
      <c r="S61" s="32"/>
    </row>
    <row r="62" spans="2:19" ht="19.5" customHeight="1">
      <c r="B62" s="31"/>
      <c r="C62" s="34" t="s">
        <v>65</v>
      </c>
      <c r="D62" s="35">
        <v>21</v>
      </c>
      <c r="E62" s="35">
        <v>2</v>
      </c>
      <c r="F62" s="35">
        <v>0</v>
      </c>
      <c r="G62" s="35">
        <v>0</v>
      </c>
      <c r="H62" s="36">
        <f>SUM(D62:G62)</f>
        <v>23</v>
      </c>
      <c r="I62" s="2"/>
      <c r="J62" s="2"/>
      <c r="K62" s="2"/>
      <c r="L62" s="2"/>
      <c r="M62" s="2"/>
      <c r="N62" s="2"/>
      <c r="O62" s="2"/>
      <c r="P62" s="2"/>
      <c r="R62" s="59"/>
      <c r="S62" s="32"/>
    </row>
    <row r="63" spans="2:19" ht="19.5" customHeight="1">
      <c r="B63" s="31"/>
      <c r="C63" s="34" t="s">
        <v>57</v>
      </c>
      <c r="D63" s="35">
        <f>D61+D62</f>
        <v>93</v>
      </c>
      <c r="E63" s="35">
        <f t="shared" ref="E63:G63" si="0">E61+E62</f>
        <v>5</v>
      </c>
      <c r="F63" s="35">
        <f t="shared" si="0"/>
        <v>2</v>
      </c>
      <c r="G63" s="35">
        <f t="shared" si="0"/>
        <v>2</v>
      </c>
      <c r="H63" s="35">
        <f>H61+H62</f>
        <v>102</v>
      </c>
      <c r="I63" s="2"/>
      <c r="J63" s="2"/>
      <c r="K63" s="2"/>
      <c r="L63" s="2"/>
      <c r="M63" s="2"/>
      <c r="N63" s="2"/>
      <c r="O63" s="2"/>
      <c r="P63" s="2"/>
      <c r="R63" s="59"/>
      <c r="S63" s="32"/>
    </row>
    <row r="64" spans="2:19" ht="19.5" customHeight="1">
      <c r="B64" s="31"/>
      <c r="C64" s="31"/>
      <c r="D64" s="2"/>
      <c r="E64" s="2"/>
      <c r="F64" s="2"/>
      <c r="G64" s="2"/>
      <c r="H64" s="2"/>
      <c r="I64" s="2"/>
      <c r="J64" s="2"/>
      <c r="K64" s="2"/>
      <c r="L64" s="2"/>
      <c r="M64" s="2"/>
      <c r="N64" s="2"/>
      <c r="O64" s="2"/>
      <c r="P64" s="2"/>
      <c r="R64" s="59"/>
      <c r="S64" s="32"/>
    </row>
    <row r="65" spans="2:19" ht="25.5" customHeight="1">
      <c r="B65" s="31"/>
      <c r="C65" s="33" t="s">
        <v>56</v>
      </c>
      <c r="D65" s="33" t="s">
        <v>60</v>
      </c>
      <c r="E65" s="33" t="s">
        <v>61</v>
      </c>
      <c r="F65" s="33" t="s">
        <v>62</v>
      </c>
      <c r="G65" s="33" t="s">
        <v>63</v>
      </c>
      <c r="H65" s="33" t="s">
        <v>57</v>
      </c>
      <c r="I65" s="2"/>
      <c r="J65" s="2"/>
      <c r="K65" s="2"/>
      <c r="L65" s="2"/>
      <c r="M65" s="2"/>
      <c r="N65" s="2"/>
      <c r="O65" s="2"/>
      <c r="P65" s="2"/>
      <c r="R65" s="59"/>
      <c r="S65" s="32"/>
    </row>
    <row r="66" spans="2:19" ht="19.5" customHeight="1">
      <c r="B66" s="31"/>
      <c r="C66" s="34" t="s">
        <v>64</v>
      </c>
      <c r="D66" s="37">
        <f>D61/D63</f>
        <v>0.77419354838709675</v>
      </c>
      <c r="E66" s="37">
        <f>E61/E63</f>
        <v>0.6</v>
      </c>
      <c r="F66" s="37">
        <f>F61/F63</f>
        <v>1</v>
      </c>
      <c r="G66" s="37">
        <f>G61/G63</f>
        <v>1</v>
      </c>
      <c r="H66" s="38">
        <f>H61/H63</f>
        <v>0.77450980392156865</v>
      </c>
      <c r="I66" s="2"/>
      <c r="J66" s="2"/>
      <c r="K66" s="2"/>
      <c r="L66" s="2"/>
      <c r="M66" s="2"/>
      <c r="N66" s="2"/>
      <c r="O66" s="2"/>
      <c r="P66" s="2"/>
      <c r="R66" s="59"/>
      <c r="S66" s="32"/>
    </row>
    <row r="67" spans="2:19" ht="19.5" customHeight="1">
      <c r="B67" s="31"/>
      <c r="C67" s="34" t="s">
        <v>65</v>
      </c>
      <c r="D67" s="37">
        <f>D62/D63</f>
        <v>0.22580645161290322</v>
      </c>
      <c r="E67" s="37">
        <f>E62/E63</f>
        <v>0.4</v>
      </c>
      <c r="F67" s="37">
        <f>F62/F63</f>
        <v>0</v>
      </c>
      <c r="G67" s="37">
        <f>G62/G63</f>
        <v>0</v>
      </c>
      <c r="H67" s="38">
        <f>H62/H63</f>
        <v>0.22549019607843138</v>
      </c>
      <c r="I67" s="2"/>
      <c r="J67" s="2"/>
      <c r="K67" s="2"/>
      <c r="L67" s="2"/>
      <c r="M67" s="2"/>
      <c r="N67" s="2"/>
      <c r="O67" s="2"/>
      <c r="P67" s="2"/>
      <c r="R67" s="59"/>
      <c r="S67" s="32"/>
    </row>
    <row r="68" spans="2:19" ht="105" customHeight="1">
      <c r="B68" s="31"/>
      <c r="C68" s="31"/>
      <c r="D68" s="2"/>
      <c r="E68" s="2"/>
      <c r="F68" s="2"/>
      <c r="G68" s="2"/>
      <c r="H68" s="2"/>
      <c r="I68" s="2"/>
      <c r="J68" s="2"/>
      <c r="K68" s="2"/>
      <c r="L68" s="2"/>
      <c r="M68" s="2"/>
      <c r="N68" s="2"/>
      <c r="O68" s="2"/>
      <c r="P68" s="2"/>
      <c r="R68" s="59"/>
      <c r="S68" s="32"/>
    </row>
    <row r="69" spans="2:19" ht="23.25">
      <c r="B69" s="31"/>
      <c r="C69" s="109" t="s">
        <v>66</v>
      </c>
      <c r="D69" s="109"/>
      <c r="E69" s="109"/>
      <c r="F69" s="109"/>
      <c r="G69" s="109"/>
      <c r="H69" s="109"/>
      <c r="I69" s="109"/>
      <c r="J69" s="109"/>
      <c r="K69" s="109"/>
      <c r="L69" s="109"/>
      <c r="M69" s="109"/>
      <c r="N69" s="109"/>
      <c r="O69" s="109"/>
      <c r="P69" s="109"/>
      <c r="R69" s="59"/>
      <c r="S69" s="32"/>
    </row>
    <row r="70" spans="2:19" ht="19.5" customHeight="1">
      <c r="B70" s="31"/>
      <c r="C70" s="31"/>
      <c r="D70" s="2"/>
      <c r="E70" s="2"/>
      <c r="F70" s="2"/>
      <c r="G70" s="2"/>
      <c r="H70" s="2"/>
      <c r="I70" s="2"/>
      <c r="J70" s="2"/>
      <c r="K70" s="2"/>
      <c r="L70" s="2"/>
      <c r="M70" s="2"/>
      <c r="N70" s="2"/>
      <c r="O70" s="2"/>
      <c r="P70" s="2"/>
      <c r="R70" s="59"/>
      <c r="S70" s="32"/>
    </row>
    <row r="71" spans="2:19" ht="19.5" customHeight="1">
      <c r="B71" s="31"/>
      <c r="C71" s="33" t="s">
        <v>55</v>
      </c>
      <c r="D71" s="33" t="s">
        <v>60</v>
      </c>
      <c r="E71" s="33" t="s">
        <v>61</v>
      </c>
      <c r="F71" s="33" t="s">
        <v>62</v>
      </c>
      <c r="G71" s="33" t="s">
        <v>63</v>
      </c>
      <c r="H71" s="33" t="s">
        <v>57</v>
      </c>
      <c r="I71" s="2"/>
      <c r="J71" s="2"/>
      <c r="K71" s="2"/>
      <c r="L71" s="2"/>
      <c r="M71" s="2"/>
      <c r="N71" s="2"/>
      <c r="O71" s="2"/>
      <c r="P71" s="2"/>
      <c r="R71" s="59"/>
      <c r="S71" s="32"/>
    </row>
    <row r="72" spans="2:19" ht="19.5" customHeight="1">
      <c r="B72" s="31"/>
      <c r="C72" s="34" t="s">
        <v>67</v>
      </c>
      <c r="D72" s="35">
        <v>82</v>
      </c>
      <c r="E72" s="35">
        <v>5</v>
      </c>
      <c r="F72" s="35">
        <v>2</v>
      </c>
      <c r="G72" s="35">
        <v>2</v>
      </c>
      <c r="H72" s="35">
        <f>SUM(D72:G72)</f>
        <v>91</v>
      </c>
      <c r="I72" s="2"/>
      <c r="J72" s="2"/>
      <c r="K72" s="2"/>
      <c r="L72" s="2"/>
      <c r="M72" s="2"/>
      <c r="N72" s="2"/>
      <c r="O72" s="2"/>
      <c r="P72" s="2"/>
      <c r="R72" s="59"/>
      <c r="S72" s="32"/>
    </row>
    <row r="73" spans="2:19" ht="19.5" customHeight="1">
      <c r="B73" s="31"/>
      <c r="C73" s="34" t="s">
        <v>68</v>
      </c>
      <c r="D73" s="35">
        <v>9</v>
      </c>
      <c r="E73" s="35">
        <v>0</v>
      </c>
      <c r="F73" s="35">
        <v>0</v>
      </c>
      <c r="G73" s="35">
        <v>0</v>
      </c>
      <c r="H73" s="35">
        <f t="shared" ref="H73:H74" si="1">SUM(D73:G73)</f>
        <v>9</v>
      </c>
      <c r="I73" s="2"/>
      <c r="J73" s="2"/>
      <c r="K73" s="2"/>
      <c r="L73" s="2"/>
      <c r="M73" s="2"/>
      <c r="N73" s="2"/>
      <c r="O73" s="2"/>
      <c r="P73" s="2"/>
      <c r="R73" s="59"/>
      <c r="S73" s="32"/>
    </row>
    <row r="74" spans="2:19" ht="19.5" customHeight="1">
      <c r="B74" s="31"/>
      <c r="C74" s="34" t="s">
        <v>69</v>
      </c>
      <c r="D74" s="35">
        <v>2</v>
      </c>
      <c r="E74" s="35">
        <v>0</v>
      </c>
      <c r="F74" s="35">
        <v>0</v>
      </c>
      <c r="G74" s="35">
        <v>0</v>
      </c>
      <c r="H74" s="35">
        <f t="shared" si="1"/>
        <v>2</v>
      </c>
      <c r="I74" s="2"/>
      <c r="J74" s="2"/>
      <c r="K74" s="2"/>
      <c r="L74" s="2"/>
      <c r="M74" s="2"/>
      <c r="N74" s="2"/>
      <c r="O74" s="2"/>
      <c r="P74" s="2"/>
      <c r="R74" s="59"/>
      <c r="S74" s="32"/>
    </row>
    <row r="75" spans="2:19" ht="19.5" customHeight="1">
      <c r="B75" s="31"/>
      <c r="C75" s="34" t="s">
        <v>57</v>
      </c>
      <c r="D75" s="35">
        <f>SUM(D72:D74)</f>
        <v>93</v>
      </c>
      <c r="E75" s="35">
        <f t="shared" ref="E75:H75" si="2">SUM(E72:E74)</f>
        <v>5</v>
      </c>
      <c r="F75" s="35">
        <f t="shared" si="2"/>
        <v>2</v>
      </c>
      <c r="G75" s="35">
        <f t="shared" si="2"/>
        <v>2</v>
      </c>
      <c r="H75" s="35">
        <f t="shared" si="2"/>
        <v>102</v>
      </c>
      <c r="I75" s="2"/>
      <c r="J75" s="2"/>
      <c r="K75" s="2"/>
      <c r="L75" s="2"/>
      <c r="M75" s="2"/>
      <c r="N75" s="2"/>
      <c r="O75" s="2"/>
      <c r="P75" s="2"/>
      <c r="R75" s="59"/>
      <c r="S75" s="32"/>
    </row>
    <row r="76" spans="2:19" ht="19.5" customHeight="1">
      <c r="B76" s="31"/>
      <c r="C76" s="31"/>
      <c r="D76" s="2"/>
      <c r="E76" s="2"/>
      <c r="F76" s="2"/>
      <c r="G76" s="2"/>
      <c r="H76" s="2"/>
      <c r="I76" s="2"/>
      <c r="J76" s="2"/>
      <c r="K76" s="2"/>
      <c r="L76" s="2"/>
      <c r="M76" s="2"/>
      <c r="N76" s="2"/>
      <c r="O76" s="2"/>
      <c r="P76" s="2"/>
      <c r="R76" s="59"/>
      <c r="S76" s="32"/>
    </row>
    <row r="77" spans="2:19" ht="19.5" customHeight="1">
      <c r="B77" s="31"/>
      <c r="C77" s="33" t="s">
        <v>56</v>
      </c>
      <c r="D77" s="33" t="s">
        <v>60</v>
      </c>
      <c r="E77" s="33" t="s">
        <v>61</v>
      </c>
      <c r="F77" s="33" t="s">
        <v>62</v>
      </c>
      <c r="G77" s="33" t="s">
        <v>63</v>
      </c>
      <c r="H77" s="33" t="s">
        <v>57</v>
      </c>
      <c r="I77" s="2"/>
      <c r="J77" s="2"/>
      <c r="K77" s="2"/>
      <c r="L77" s="2"/>
      <c r="M77" s="2"/>
      <c r="N77" s="2"/>
      <c r="O77" s="2"/>
      <c r="P77" s="2"/>
      <c r="R77" s="59"/>
      <c r="S77" s="32"/>
    </row>
    <row r="78" spans="2:19" ht="19.5" customHeight="1">
      <c r="B78" s="31"/>
      <c r="C78" s="34" t="s">
        <v>67</v>
      </c>
      <c r="D78" s="37">
        <f>D72/D75</f>
        <v>0.88172043010752688</v>
      </c>
      <c r="E78" s="37">
        <f>E72/E75</f>
        <v>1</v>
      </c>
      <c r="F78" s="37">
        <f>F72/F75</f>
        <v>1</v>
      </c>
      <c r="G78" s="37">
        <f>G72/G75</f>
        <v>1</v>
      </c>
      <c r="H78" s="37">
        <f>H72/H75</f>
        <v>0.89215686274509809</v>
      </c>
      <c r="I78" s="39"/>
      <c r="J78" s="2"/>
      <c r="K78" s="2"/>
      <c r="L78" s="2"/>
      <c r="M78" s="2"/>
      <c r="N78" s="2"/>
      <c r="O78" s="2"/>
      <c r="P78" s="2"/>
      <c r="R78" s="59"/>
      <c r="S78" s="32"/>
    </row>
    <row r="79" spans="2:19" ht="23.25">
      <c r="B79" s="31"/>
      <c r="C79" s="34" t="s">
        <v>68</v>
      </c>
      <c r="D79" s="37">
        <f>D73/D75</f>
        <v>9.6774193548387094E-2</v>
      </c>
      <c r="E79" s="37">
        <f>E73/E75</f>
        <v>0</v>
      </c>
      <c r="F79" s="37">
        <f>F73/F75</f>
        <v>0</v>
      </c>
      <c r="G79" s="37">
        <f>G73/G75</f>
        <v>0</v>
      </c>
      <c r="H79" s="37">
        <f>H73/H75</f>
        <v>8.8235294117647065E-2</v>
      </c>
      <c r="I79" s="39"/>
      <c r="J79" s="2"/>
      <c r="K79" s="2"/>
      <c r="L79" s="2"/>
      <c r="M79" s="2"/>
      <c r="N79" s="2"/>
      <c r="O79" s="2"/>
      <c r="P79" s="2"/>
      <c r="R79" s="59"/>
      <c r="S79" s="32"/>
    </row>
    <row r="80" spans="2:19" ht="19.5" customHeight="1">
      <c r="B80" s="31"/>
      <c r="C80" s="34" t="s">
        <v>69</v>
      </c>
      <c r="D80" s="37">
        <f>D74/D75</f>
        <v>2.1505376344086023E-2</v>
      </c>
      <c r="E80" s="37">
        <f>E74/E75</f>
        <v>0</v>
      </c>
      <c r="F80" s="37">
        <f>F74/F75</f>
        <v>0</v>
      </c>
      <c r="G80" s="37">
        <f>G74/G75</f>
        <v>0</v>
      </c>
      <c r="H80" s="37">
        <f>H74/H75</f>
        <v>1.9607843137254902E-2</v>
      </c>
      <c r="I80" s="39"/>
      <c r="J80" s="2"/>
      <c r="K80" s="2"/>
      <c r="L80" s="2"/>
      <c r="M80" s="2"/>
      <c r="N80" s="2"/>
      <c r="O80" s="2"/>
      <c r="P80" s="2"/>
      <c r="R80" s="59"/>
      <c r="S80" s="32"/>
    </row>
    <row r="81" spans="2:19" ht="78.75" customHeight="1">
      <c r="B81" s="31"/>
      <c r="C81" s="31"/>
      <c r="D81" s="2"/>
      <c r="E81" s="2"/>
      <c r="F81" s="2"/>
      <c r="G81" s="2"/>
      <c r="H81" s="2"/>
      <c r="I81" s="2"/>
      <c r="J81" s="2"/>
      <c r="K81" s="2"/>
      <c r="L81" s="2"/>
      <c r="M81" s="2"/>
      <c r="N81" s="2"/>
      <c r="O81" s="2"/>
      <c r="P81" s="2"/>
      <c r="R81" s="59"/>
      <c r="S81" s="32"/>
    </row>
    <row r="82" spans="2:19" ht="23.25">
      <c r="C82" s="109" t="s">
        <v>70</v>
      </c>
      <c r="D82" s="109"/>
      <c r="E82" s="109"/>
      <c r="F82" s="109"/>
      <c r="G82" s="109"/>
      <c r="H82" s="109"/>
      <c r="I82" s="109"/>
      <c r="J82" s="109"/>
      <c r="K82" s="109"/>
      <c r="L82" s="109"/>
      <c r="M82" s="109"/>
      <c r="N82" s="109"/>
      <c r="O82" s="109"/>
      <c r="P82" s="109"/>
      <c r="R82" s="59"/>
      <c r="S82" s="32"/>
    </row>
    <row r="83" spans="2:19" ht="18.75">
      <c r="C83" s="3"/>
      <c r="D83" s="95"/>
      <c r="E83" s="3"/>
      <c r="R83" s="59"/>
      <c r="S83" s="32"/>
    </row>
    <row r="84" spans="2:19" ht="23.25">
      <c r="C84" s="40">
        <v>0</v>
      </c>
      <c r="D84" s="86">
        <v>93</v>
      </c>
      <c r="E84" s="41">
        <f>D84/D88</f>
        <v>0.91176470588235292</v>
      </c>
      <c r="F84" s="42"/>
      <c r="G84" s="42"/>
      <c r="H84" s="42"/>
      <c r="I84" s="42"/>
      <c r="R84" s="59"/>
      <c r="S84" s="32"/>
    </row>
    <row r="85" spans="2:19" ht="23.25">
      <c r="C85" s="40">
        <v>1</v>
      </c>
      <c r="D85" s="86">
        <v>8</v>
      </c>
      <c r="E85" s="41">
        <f>D85/D88</f>
        <v>7.8431372549019607E-2</v>
      </c>
      <c r="F85" s="42"/>
      <c r="G85" s="42"/>
      <c r="H85" s="42"/>
      <c r="I85" s="42"/>
      <c r="R85" s="59"/>
      <c r="S85" s="32"/>
    </row>
    <row r="86" spans="2:19" ht="23.25">
      <c r="C86" s="40">
        <v>2</v>
      </c>
      <c r="D86" s="86">
        <v>1</v>
      </c>
      <c r="E86" s="41">
        <f>D86/D88</f>
        <v>9.8039215686274508E-3</v>
      </c>
      <c r="F86" s="42"/>
      <c r="G86" s="42"/>
      <c r="H86" s="42"/>
      <c r="I86" s="42"/>
      <c r="R86" s="59"/>
      <c r="S86" s="32"/>
    </row>
    <row r="87" spans="2:19" ht="23.25">
      <c r="C87" s="40" t="s">
        <v>347</v>
      </c>
      <c r="D87" s="86">
        <v>0</v>
      </c>
      <c r="E87" s="41">
        <f>D87/D88</f>
        <v>0</v>
      </c>
      <c r="F87" s="42"/>
      <c r="G87" s="42"/>
      <c r="H87" s="42"/>
      <c r="I87" s="42"/>
      <c r="R87" s="59"/>
      <c r="S87" s="32"/>
    </row>
    <row r="88" spans="2:19" ht="21">
      <c r="C88" s="40" t="s">
        <v>57</v>
      </c>
      <c r="D88" s="86">
        <f>SUM(D84:D87)</f>
        <v>102</v>
      </c>
      <c r="E88" s="96"/>
      <c r="R88" s="59"/>
      <c r="S88" s="32"/>
    </row>
    <row r="89" spans="2:19">
      <c r="R89" s="59"/>
      <c r="S89" s="32"/>
    </row>
    <row r="90" spans="2:19">
      <c r="R90" s="59"/>
      <c r="S90" s="32"/>
    </row>
    <row r="91" spans="2:19">
      <c r="R91" s="59"/>
      <c r="S91" s="32"/>
    </row>
    <row r="92" spans="2:19">
      <c r="R92" s="59"/>
      <c r="S92" s="32"/>
    </row>
    <row r="93" spans="2:19">
      <c r="R93" s="59"/>
      <c r="S93" s="32"/>
    </row>
    <row r="94" spans="2:19" ht="34.5" customHeight="1">
      <c r="C94" s="108" t="s">
        <v>71</v>
      </c>
      <c r="D94" s="108"/>
      <c r="E94" s="108"/>
      <c r="F94" s="108"/>
      <c r="G94" s="108"/>
      <c r="H94" s="108"/>
      <c r="I94" s="108"/>
      <c r="J94" s="108"/>
      <c r="K94" s="108"/>
      <c r="L94" s="108"/>
      <c r="M94" s="108"/>
      <c r="N94" s="108"/>
      <c r="O94" s="108"/>
      <c r="P94" s="108"/>
      <c r="R94" s="59"/>
      <c r="S94" s="32"/>
    </row>
    <row r="95" spans="2:19">
      <c r="R95" s="59"/>
      <c r="S95" s="32"/>
    </row>
    <row r="96" spans="2:19" ht="23.25">
      <c r="C96" s="109" t="s">
        <v>72</v>
      </c>
      <c r="D96" s="109"/>
      <c r="E96" s="109"/>
      <c r="F96" s="109"/>
      <c r="G96" s="109"/>
      <c r="H96" s="109"/>
      <c r="I96" s="109"/>
      <c r="J96" s="109"/>
      <c r="K96" s="109"/>
      <c r="L96" s="109"/>
      <c r="M96" s="109"/>
      <c r="N96" s="109"/>
      <c r="O96" s="109"/>
      <c r="P96" s="109"/>
      <c r="R96" s="59"/>
      <c r="S96" s="32"/>
    </row>
    <row r="97" spans="3:19">
      <c r="R97" s="59"/>
      <c r="S97" s="32"/>
    </row>
    <row r="98" spans="3:19" ht="46.5">
      <c r="C98" s="40" t="s">
        <v>73</v>
      </c>
      <c r="D98" s="37">
        <v>0.93130000000000002</v>
      </c>
      <c r="F98" s="42" t="s">
        <v>348</v>
      </c>
      <c r="R98" s="59"/>
      <c r="S98" s="32"/>
    </row>
    <row r="99" spans="3:19" ht="23.25">
      <c r="C99" s="97"/>
      <c r="D99" s="71"/>
      <c r="F99" s="42"/>
      <c r="R99" s="59"/>
      <c r="S99" s="32"/>
    </row>
    <row r="100" spans="3:19" ht="23.25">
      <c r="C100" s="97"/>
      <c r="D100" s="71"/>
      <c r="F100" s="42"/>
      <c r="R100" s="59"/>
      <c r="S100" s="32"/>
    </row>
    <row r="101" spans="3:19" ht="23.25">
      <c r="C101" s="72" t="s">
        <v>73</v>
      </c>
      <c r="D101" s="67">
        <v>1</v>
      </c>
      <c r="E101" s="67">
        <v>2</v>
      </c>
      <c r="F101" s="67">
        <v>3</v>
      </c>
      <c r="G101" s="67">
        <v>4</v>
      </c>
      <c r="H101" s="67">
        <v>5</v>
      </c>
      <c r="R101" s="59"/>
      <c r="S101" s="32"/>
    </row>
    <row r="102" spans="3:19" ht="21">
      <c r="C102" s="40" t="s">
        <v>74</v>
      </c>
      <c r="D102" s="86">
        <v>3</v>
      </c>
      <c r="E102" s="86">
        <v>16</v>
      </c>
      <c r="F102" s="86">
        <v>61</v>
      </c>
      <c r="G102" s="86">
        <v>18</v>
      </c>
      <c r="H102" s="86">
        <v>4</v>
      </c>
      <c r="R102" s="59"/>
      <c r="S102" s="32"/>
    </row>
    <row r="103" spans="3:19" ht="21">
      <c r="C103" s="40" t="s">
        <v>75</v>
      </c>
      <c r="D103" s="86">
        <v>3</v>
      </c>
      <c r="E103" s="86">
        <v>24</v>
      </c>
      <c r="F103" s="86">
        <v>49</v>
      </c>
      <c r="G103" s="86">
        <v>22</v>
      </c>
      <c r="H103" s="86">
        <v>4</v>
      </c>
      <c r="R103" s="59"/>
      <c r="S103" s="32"/>
    </row>
    <row r="104" spans="3:19" ht="21">
      <c r="C104" s="40" t="s">
        <v>76</v>
      </c>
      <c r="D104" s="86">
        <v>1</v>
      </c>
      <c r="E104" s="86">
        <v>14</v>
      </c>
      <c r="F104" s="86">
        <v>40</v>
      </c>
      <c r="G104" s="86">
        <v>40</v>
      </c>
      <c r="H104" s="86">
        <v>7</v>
      </c>
      <c r="R104" s="59"/>
      <c r="S104" s="32"/>
    </row>
    <row r="105" spans="3:19" ht="21">
      <c r="C105" s="40" t="s">
        <v>77</v>
      </c>
      <c r="D105" s="86">
        <v>3</v>
      </c>
      <c r="E105" s="86">
        <v>16</v>
      </c>
      <c r="F105" s="86">
        <v>53</v>
      </c>
      <c r="G105" s="86">
        <v>26</v>
      </c>
      <c r="H105" s="86">
        <v>4</v>
      </c>
      <c r="R105" s="59"/>
      <c r="S105" s="32"/>
    </row>
    <row r="106" spans="3:19" ht="21">
      <c r="C106" s="40" t="s">
        <v>57</v>
      </c>
      <c r="D106" s="98">
        <f>SUM(D102:D105)</f>
        <v>10</v>
      </c>
      <c r="E106" s="98">
        <f t="shared" ref="E106:H106" si="3">SUM(E102:E105)</f>
        <v>70</v>
      </c>
      <c r="F106" s="98">
        <f t="shared" si="3"/>
        <v>203</v>
      </c>
      <c r="G106" s="98">
        <f t="shared" si="3"/>
        <v>106</v>
      </c>
      <c r="H106" s="98">
        <f t="shared" si="3"/>
        <v>19</v>
      </c>
      <c r="R106" s="59"/>
      <c r="S106" s="32"/>
    </row>
    <row r="107" spans="3:19" ht="23.25">
      <c r="C107" s="97"/>
      <c r="D107" s="71"/>
      <c r="F107" s="42"/>
      <c r="R107" s="59"/>
      <c r="S107" s="32"/>
    </row>
    <row r="108" spans="3:19" ht="23.25">
      <c r="C108" s="46" t="s">
        <v>73</v>
      </c>
      <c r="D108" s="67">
        <v>1</v>
      </c>
      <c r="E108" s="67">
        <v>2</v>
      </c>
      <c r="F108" s="67">
        <v>3</v>
      </c>
      <c r="G108" s="67">
        <v>4</v>
      </c>
      <c r="H108" s="67">
        <v>5</v>
      </c>
      <c r="R108" s="59"/>
      <c r="S108" s="32"/>
    </row>
    <row r="109" spans="3:19" ht="21">
      <c r="C109" s="40" t="s">
        <v>74</v>
      </c>
      <c r="D109" s="37">
        <f>D102/D106</f>
        <v>0.3</v>
      </c>
      <c r="E109" s="37">
        <f t="shared" ref="E109:H109" si="4">E102/E106</f>
        <v>0.22857142857142856</v>
      </c>
      <c r="F109" s="37">
        <f t="shared" si="4"/>
        <v>0.30049261083743845</v>
      </c>
      <c r="G109" s="37">
        <f t="shared" si="4"/>
        <v>0.16981132075471697</v>
      </c>
      <c r="H109" s="37">
        <f t="shared" si="4"/>
        <v>0.21052631578947367</v>
      </c>
      <c r="R109" s="59"/>
      <c r="S109" s="32"/>
    </row>
    <row r="110" spans="3:19" ht="21">
      <c r="C110" s="40" t="s">
        <v>75</v>
      </c>
      <c r="D110" s="37">
        <f>D103/D106</f>
        <v>0.3</v>
      </c>
      <c r="E110" s="37">
        <f t="shared" ref="E110:H110" si="5">E103/E106</f>
        <v>0.34285714285714286</v>
      </c>
      <c r="F110" s="37">
        <f t="shared" si="5"/>
        <v>0.2413793103448276</v>
      </c>
      <c r="G110" s="37">
        <f t="shared" si="5"/>
        <v>0.20754716981132076</v>
      </c>
      <c r="H110" s="37">
        <f t="shared" si="5"/>
        <v>0.21052631578947367</v>
      </c>
      <c r="R110" s="59"/>
      <c r="S110" s="32"/>
    </row>
    <row r="111" spans="3:19" ht="21">
      <c r="C111" s="40" t="s">
        <v>76</v>
      </c>
      <c r="D111" s="37">
        <f>D104/D106</f>
        <v>0.1</v>
      </c>
      <c r="E111" s="37">
        <f t="shared" ref="E111:H111" si="6">E104/E106</f>
        <v>0.2</v>
      </c>
      <c r="F111" s="37">
        <f t="shared" si="6"/>
        <v>0.19704433497536947</v>
      </c>
      <c r="G111" s="37">
        <f t="shared" si="6"/>
        <v>0.37735849056603776</v>
      </c>
      <c r="H111" s="37">
        <f t="shared" si="6"/>
        <v>0.36842105263157893</v>
      </c>
      <c r="R111" s="59"/>
      <c r="S111" s="32"/>
    </row>
    <row r="112" spans="3:19" ht="21">
      <c r="C112" s="40" t="s">
        <v>77</v>
      </c>
      <c r="D112" s="37">
        <f>D105/D106</f>
        <v>0.3</v>
      </c>
      <c r="E112" s="37">
        <f t="shared" ref="E112:H112" si="7">E105/E106</f>
        <v>0.22857142857142856</v>
      </c>
      <c r="F112" s="37">
        <f t="shared" si="7"/>
        <v>0.26108374384236455</v>
      </c>
      <c r="G112" s="37">
        <f t="shared" si="7"/>
        <v>0.24528301886792453</v>
      </c>
      <c r="H112" s="37">
        <f t="shared" si="7"/>
        <v>0.21052631578947367</v>
      </c>
      <c r="R112" s="59"/>
      <c r="S112" s="32"/>
    </row>
    <row r="113" spans="2:19" ht="41.25" customHeight="1">
      <c r="R113" s="59"/>
      <c r="S113" s="32"/>
    </row>
    <row r="114" spans="2:19" ht="27" customHeight="1">
      <c r="R114" s="59"/>
      <c r="S114" s="32"/>
    </row>
    <row r="115" spans="2:19" ht="23.25">
      <c r="C115" s="109" t="s">
        <v>78</v>
      </c>
      <c r="D115" s="109"/>
      <c r="E115" s="109"/>
      <c r="F115" s="109"/>
      <c r="G115" s="109"/>
      <c r="H115" s="109"/>
      <c r="I115" s="109"/>
      <c r="J115" s="109"/>
      <c r="K115" s="109"/>
      <c r="L115" s="109"/>
      <c r="M115" s="109"/>
      <c r="N115" s="109"/>
      <c r="O115" s="109"/>
      <c r="P115" s="109"/>
      <c r="R115" s="59"/>
      <c r="S115" s="32"/>
    </row>
    <row r="116" spans="2:19" ht="17.25" customHeight="1">
      <c r="R116" s="59"/>
      <c r="S116" s="32"/>
    </row>
    <row r="117" spans="2:19" ht="23.25">
      <c r="B117" s="45" t="s">
        <v>18</v>
      </c>
      <c r="C117" s="110" t="s">
        <v>79</v>
      </c>
      <c r="D117" s="110"/>
      <c r="E117" s="110"/>
      <c r="F117" s="110"/>
      <c r="G117" s="110"/>
      <c r="H117" s="110"/>
      <c r="I117" s="110"/>
      <c r="J117" s="47" t="s">
        <v>80</v>
      </c>
      <c r="M117" s="59"/>
      <c r="N117" s="32"/>
    </row>
    <row r="118" spans="2:19" ht="18.75">
      <c r="B118" s="30">
        <v>1</v>
      </c>
      <c r="C118" s="107" t="s">
        <v>134</v>
      </c>
      <c r="D118" s="107"/>
      <c r="E118" s="107"/>
      <c r="F118" s="107"/>
      <c r="G118" s="107"/>
      <c r="H118" s="107"/>
      <c r="I118" s="107"/>
      <c r="J118" s="48">
        <v>4.0999999999999996</v>
      </c>
      <c r="M118" s="59"/>
      <c r="N118" s="32"/>
    </row>
    <row r="119" spans="2:19" ht="18.75">
      <c r="B119" s="30">
        <v>2</v>
      </c>
      <c r="C119" s="107" t="s">
        <v>135</v>
      </c>
      <c r="D119" s="107"/>
      <c r="E119" s="107"/>
      <c r="F119" s="107"/>
      <c r="G119" s="107"/>
      <c r="H119" s="107"/>
      <c r="I119" s="107"/>
      <c r="J119" s="48">
        <v>4.3</v>
      </c>
      <c r="M119" s="59"/>
      <c r="N119" s="32"/>
    </row>
    <row r="120" spans="2:19" ht="18.75">
      <c r="B120" s="30">
        <v>3</v>
      </c>
      <c r="C120" s="107" t="s">
        <v>136</v>
      </c>
      <c r="D120" s="107"/>
      <c r="E120" s="107"/>
      <c r="F120" s="107"/>
      <c r="G120" s="107"/>
      <c r="H120" s="107"/>
      <c r="I120" s="107"/>
      <c r="J120" s="48">
        <v>4.2</v>
      </c>
      <c r="M120" s="59"/>
      <c r="N120" s="32"/>
    </row>
    <row r="121" spans="2:19" ht="30.75" customHeight="1">
      <c r="B121" s="30">
        <v>4</v>
      </c>
      <c r="C121" s="107" t="s">
        <v>137</v>
      </c>
      <c r="D121" s="107"/>
      <c r="E121" s="107"/>
      <c r="F121" s="107"/>
      <c r="G121" s="107"/>
      <c r="H121" s="107"/>
      <c r="I121" s="107"/>
      <c r="J121" s="48">
        <v>4.3</v>
      </c>
      <c r="M121" s="59"/>
      <c r="N121" s="32"/>
    </row>
    <row r="122" spans="2:19" ht="18.75">
      <c r="B122" s="30">
        <v>5</v>
      </c>
      <c r="C122" s="107" t="s">
        <v>138</v>
      </c>
      <c r="D122" s="107"/>
      <c r="E122" s="107"/>
      <c r="F122" s="107"/>
      <c r="G122" s="107"/>
      <c r="H122" s="107"/>
      <c r="I122" s="107"/>
      <c r="J122" s="48">
        <v>4.2</v>
      </c>
      <c r="M122" s="59"/>
      <c r="N122" s="32"/>
    </row>
    <row r="123" spans="2:19" ht="28.5" customHeight="1">
      <c r="B123" s="30">
        <v>6</v>
      </c>
      <c r="C123" s="107" t="s">
        <v>139</v>
      </c>
      <c r="D123" s="107"/>
      <c r="E123" s="107"/>
      <c r="F123" s="107"/>
      <c r="G123" s="107"/>
      <c r="H123" s="107"/>
      <c r="I123" s="107"/>
      <c r="J123" s="48">
        <v>4.3</v>
      </c>
      <c r="M123" s="59"/>
      <c r="N123" s="32"/>
    </row>
    <row r="124" spans="2:19" ht="18.75">
      <c r="B124" s="30">
        <v>7</v>
      </c>
      <c r="C124" s="107" t="s">
        <v>140</v>
      </c>
      <c r="D124" s="107"/>
      <c r="E124" s="107"/>
      <c r="F124" s="107"/>
      <c r="G124" s="107"/>
      <c r="H124" s="107"/>
      <c r="I124" s="107"/>
      <c r="J124" s="48">
        <v>4.5</v>
      </c>
      <c r="M124" s="59"/>
      <c r="N124" s="32"/>
    </row>
    <row r="125" spans="2:19">
      <c r="R125" s="59"/>
      <c r="S125" s="32"/>
    </row>
    <row r="126" spans="2:19">
      <c r="R126" s="59"/>
      <c r="S126" s="32"/>
    </row>
    <row r="127" spans="2:19">
      <c r="R127" s="59"/>
      <c r="S127" s="32"/>
    </row>
    <row r="128" spans="2:19">
      <c r="R128" s="59"/>
      <c r="S128" s="32"/>
    </row>
    <row r="129" spans="3:19">
      <c r="R129" s="59"/>
      <c r="S129" s="32"/>
    </row>
    <row r="130" spans="3:19">
      <c r="R130" s="59"/>
      <c r="S130" s="32"/>
    </row>
    <row r="131" spans="3:19">
      <c r="R131" s="59"/>
      <c r="S131" s="32"/>
    </row>
    <row r="132" spans="3:19">
      <c r="R132" s="59"/>
      <c r="S132" s="32"/>
    </row>
    <row r="133" spans="3:19">
      <c r="R133" s="59"/>
      <c r="S133" s="32"/>
    </row>
    <row r="134" spans="3:19">
      <c r="R134" s="59"/>
      <c r="S134" s="32"/>
    </row>
    <row r="135" spans="3:19">
      <c r="R135" s="59"/>
      <c r="S135" s="32"/>
    </row>
    <row r="136" spans="3:19">
      <c r="R136" s="59"/>
      <c r="S136" s="32"/>
    </row>
    <row r="137" spans="3:19">
      <c r="R137" s="59"/>
      <c r="S137" s="32"/>
    </row>
    <row r="138" spans="3:19">
      <c r="R138" s="59"/>
      <c r="S138" s="32"/>
    </row>
    <row r="139" spans="3:19">
      <c r="R139" s="59"/>
      <c r="S139" s="32"/>
    </row>
    <row r="140" spans="3:19" ht="27.75" customHeight="1">
      <c r="R140" s="59"/>
      <c r="S140" s="32"/>
    </row>
    <row r="141" spans="3:19" ht="14.25" customHeight="1">
      <c r="R141" s="59"/>
      <c r="S141" s="32"/>
    </row>
    <row r="142" spans="3:19" ht="44.25" customHeight="1">
      <c r="C142" s="108" t="s">
        <v>81</v>
      </c>
      <c r="D142" s="108"/>
      <c r="E142" s="108"/>
      <c r="F142" s="108"/>
      <c r="G142" s="108"/>
      <c r="H142" s="108"/>
      <c r="I142" s="108"/>
      <c r="J142" s="108"/>
      <c r="K142" s="108"/>
      <c r="L142" s="108"/>
      <c r="M142" s="108"/>
      <c r="N142" s="108"/>
      <c r="O142" s="108"/>
      <c r="P142" s="108"/>
      <c r="R142" s="59"/>
      <c r="S142" s="32"/>
    </row>
    <row r="143" spans="3:19" ht="20.25" customHeight="1">
      <c r="C143" s="60"/>
      <c r="D143" s="60"/>
      <c r="E143" s="60"/>
      <c r="F143" s="60"/>
      <c r="G143" s="60"/>
      <c r="H143" s="60"/>
      <c r="I143" s="60"/>
      <c r="J143" s="61"/>
      <c r="K143" s="61"/>
      <c r="L143" s="61"/>
      <c r="M143" s="61"/>
      <c r="N143" s="61"/>
      <c r="R143" s="59"/>
      <c r="S143" s="32"/>
    </row>
    <row r="144" spans="3:19" ht="57.75" customHeight="1">
      <c r="C144" s="112" t="s">
        <v>141</v>
      </c>
      <c r="D144" s="112"/>
      <c r="E144" s="112"/>
      <c r="F144" s="112"/>
      <c r="G144" s="112"/>
      <c r="H144" s="112"/>
      <c r="I144" s="112"/>
      <c r="J144" s="112"/>
      <c r="K144" s="112"/>
      <c r="L144" s="112"/>
      <c r="M144" s="112"/>
      <c r="N144" s="112"/>
      <c r="O144" s="112"/>
      <c r="P144" s="112"/>
      <c r="R144" s="59"/>
      <c r="S144" s="32"/>
    </row>
    <row r="145" spans="3:19" ht="15.75" customHeight="1">
      <c r="C145" s="60"/>
      <c r="D145" s="60"/>
      <c r="E145" s="60"/>
      <c r="F145" s="60"/>
      <c r="G145" s="60"/>
      <c r="H145" s="60"/>
      <c r="I145" s="60"/>
      <c r="J145" s="61"/>
      <c r="K145" s="61"/>
      <c r="L145" s="61"/>
      <c r="M145" s="61"/>
      <c r="N145" s="61"/>
      <c r="R145" s="59"/>
      <c r="S145" s="32"/>
    </row>
    <row r="146" spans="3:19" ht="20.25" customHeight="1">
      <c r="C146" s="46" t="s">
        <v>142</v>
      </c>
      <c r="D146" s="33" t="s">
        <v>143</v>
      </c>
      <c r="E146" s="61"/>
      <c r="F146" s="61"/>
      <c r="G146" s="61"/>
      <c r="H146" s="61"/>
      <c r="I146" s="61"/>
      <c r="J146" s="61"/>
      <c r="K146" s="61"/>
      <c r="L146" s="61"/>
      <c r="M146" s="61"/>
      <c r="N146" s="61"/>
      <c r="R146" s="59"/>
      <c r="S146" s="32"/>
    </row>
    <row r="147" spans="3:19" ht="20.25" customHeight="1">
      <c r="C147" s="40">
        <v>1</v>
      </c>
      <c r="D147" s="35">
        <v>0</v>
      </c>
      <c r="E147" s="61"/>
      <c r="F147" s="61"/>
      <c r="G147" s="61"/>
      <c r="H147" s="61"/>
      <c r="I147" s="61"/>
      <c r="J147" s="61"/>
      <c r="K147" s="61"/>
      <c r="L147" s="61"/>
      <c r="M147" s="61"/>
      <c r="N147" s="61"/>
      <c r="R147" s="59"/>
      <c r="S147" s="32"/>
    </row>
    <row r="148" spans="3:19" ht="20.25" customHeight="1">
      <c r="C148" s="40">
        <v>2</v>
      </c>
      <c r="D148" s="35">
        <v>0</v>
      </c>
      <c r="E148" s="61"/>
      <c r="F148" s="61"/>
      <c r="G148" s="61"/>
      <c r="H148" s="61"/>
      <c r="I148" s="61"/>
      <c r="J148" s="61"/>
      <c r="K148" s="61"/>
      <c r="L148" s="61"/>
      <c r="M148" s="61"/>
      <c r="N148" s="61"/>
      <c r="R148" s="59"/>
      <c r="S148" s="32"/>
    </row>
    <row r="149" spans="3:19" ht="20.25" customHeight="1">
      <c r="C149" s="40">
        <v>3</v>
      </c>
      <c r="D149" s="35">
        <v>11</v>
      </c>
      <c r="E149" s="61"/>
      <c r="F149" s="61"/>
      <c r="G149" s="61"/>
      <c r="H149" s="61"/>
      <c r="I149" s="61"/>
      <c r="J149" s="61"/>
      <c r="K149" s="61"/>
      <c r="L149" s="61"/>
      <c r="M149" s="61"/>
      <c r="N149" s="61"/>
      <c r="R149" s="59"/>
      <c r="S149" s="32"/>
    </row>
    <row r="150" spans="3:19" ht="20.25" customHeight="1">
      <c r="C150" s="40">
        <v>4</v>
      </c>
      <c r="D150" s="35">
        <v>44</v>
      </c>
      <c r="E150" s="61"/>
      <c r="F150" s="61"/>
      <c r="G150" s="61"/>
      <c r="H150" s="61"/>
      <c r="I150" s="61"/>
      <c r="J150" s="61"/>
      <c r="K150" s="61"/>
      <c r="L150" s="61"/>
      <c r="M150" s="61"/>
      <c r="N150" s="61"/>
      <c r="R150" s="59"/>
      <c r="S150" s="32"/>
    </row>
    <row r="151" spans="3:19" ht="20.25" customHeight="1">
      <c r="C151" s="40">
        <v>5</v>
      </c>
      <c r="D151" s="35">
        <v>38</v>
      </c>
      <c r="E151" s="61"/>
      <c r="F151" s="61"/>
      <c r="G151" s="61"/>
      <c r="H151" s="61"/>
      <c r="I151" s="61"/>
      <c r="J151" s="61"/>
      <c r="K151" s="61"/>
      <c r="L151" s="61"/>
      <c r="M151" s="61"/>
      <c r="N151" s="61"/>
      <c r="R151" s="59"/>
      <c r="S151" s="32"/>
    </row>
    <row r="152" spans="3:19" ht="20.25" customHeight="1">
      <c r="C152" s="40" t="s">
        <v>57</v>
      </c>
      <c r="D152" s="35">
        <f>SUM(D147:D151)</f>
        <v>93</v>
      </c>
      <c r="E152" s="61"/>
      <c r="F152" s="61"/>
      <c r="G152" s="61"/>
      <c r="H152" s="61"/>
      <c r="I152" s="61"/>
      <c r="J152" s="61"/>
      <c r="K152" s="61"/>
      <c r="L152" s="61"/>
      <c r="M152" s="61"/>
      <c r="N152" s="61"/>
      <c r="R152" s="59"/>
      <c r="S152" s="32"/>
    </row>
    <row r="153" spans="3:19" ht="20.25" customHeight="1">
      <c r="C153" s="60"/>
      <c r="D153" s="60"/>
      <c r="E153" s="60"/>
      <c r="F153" s="60"/>
      <c r="G153" s="60"/>
      <c r="H153" s="60"/>
      <c r="I153" s="60"/>
      <c r="J153" s="61"/>
      <c r="K153" s="61"/>
      <c r="L153" s="61"/>
      <c r="M153" s="61"/>
      <c r="N153" s="61"/>
      <c r="R153" s="59"/>
      <c r="S153" s="32"/>
    </row>
    <row r="154" spans="3:19" ht="20.25" customHeight="1">
      <c r="C154" s="65" t="s">
        <v>142</v>
      </c>
      <c r="D154" s="33" t="s">
        <v>144</v>
      </c>
      <c r="E154" s="60"/>
      <c r="F154" s="60"/>
      <c r="G154" s="60"/>
      <c r="H154" s="60"/>
      <c r="I154" s="60"/>
      <c r="J154" s="61"/>
      <c r="K154" s="61"/>
      <c r="L154" s="61"/>
      <c r="M154" s="61"/>
      <c r="N154" s="61"/>
      <c r="R154" s="59"/>
      <c r="S154" s="32"/>
    </row>
    <row r="155" spans="3:19" ht="20.25" customHeight="1">
      <c r="C155" s="40">
        <v>1</v>
      </c>
      <c r="D155" s="37">
        <f>D147/$D$152</f>
        <v>0</v>
      </c>
      <c r="E155" s="60"/>
      <c r="F155" s="60"/>
      <c r="G155" s="60"/>
      <c r="H155" s="60"/>
      <c r="I155" s="60"/>
      <c r="J155" s="61"/>
      <c r="K155" s="61"/>
      <c r="L155" s="61"/>
      <c r="M155" s="61"/>
      <c r="N155" s="61"/>
      <c r="R155" s="59"/>
      <c r="S155" s="32"/>
    </row>
    <row r="156" spans="3:19" ht="20.25" customHeight="1">
      <c r="C156" s="40">
        <v>2</v>
      </c>
      <c r="D156" s="37">
        <f t="shared" ref="D156:D159" si="8">D148/$D$152</f>
        <v>0</v>
      </c>
      <c r="E156" s="60"/>
      <c r="F156" s="60"/>
      <c r="G156" s="60"/>
      <c r="H156" s="60"/>
      <c r="I156" s="60"/>
      <c r="J156" s="61"/>
      <c r="K156" s="61"/>
      <c r="L156" s="61"/>
      <c r="M156" s="61"/>
      <c r="N156" s="61"/>
      <c r="R156" s="59"/>
      <c r="S156" s="32"/>
    </row>
    <row r="157" spans="3:19" ht="20.25" customHeight="1">
      <c r="C157" s="40">
        <v>3</v>
      </c>
      <c r="D157" s="37">
        <f t="shared" si="8"/>
        <v>0.11827956989247312</v>
      </c>
      <c r="E157" s="60"/>
      <c r="F157" s="60"/>
      <c r="G157" s="60"/>
      <c r="H157" s="60"/>
      <c r="I157" s="60"/>
      <c r="J157" s="61"/>
      <c r="K157" s="61"/>
      <c r="L157" s="61"/>
      <c r="M157" s="61"/>
      <c r="N157" s="61"/>
      <c r="R157" s="59"/>
      <c r="S157" s="32"/>
    </row>
    <row r="158" spans="3:19" ht="20.25" customHeight="1">
      <c r="C158" s="40">
        <v>4</v>
      </c>
      <c r="D158" s="37">
        <f t="shared" si="8"/>
        <v>0.4731182795698925</v>
      </c>
      <c r="R158" s="59"/>
      <c r="S158" s="32"/>
    </row>
    <row r="159" spans="3:19" ht="20.25" customHeight="1">
      <c r="C159" s="40">
        <v>5</v>
      </c>
      <c r="D159" s="37">
        <f t="shared" si="8"/>
        <v>0.40860215053763443</v>
      </c>
      <c r="R159" s="59"/>
      <c r="S159" s="32"/>
    </row>
    <row r="160" spans="3:19" ht="17.25" customHeight="1">
      <c r="R160" s="59"/>
      <c r="S160" s="32"/>
    </row>
    <row r="161" spans="3:19" ht="23.25">
      <c r="C161" s="108" t="s">
        <v>82</v>
      </c>
      <c r="D161" s="108"/>
      <c r="E161" s="108"/>
      <c r="F161" s="108"/>
      <c r="G161" s="108"/>
      <c r="H161" s="108"/>
      <c r="I161" s="108"/>
      <c r="J161" s="108"/>
      <c r="K161" s="108"/>
      <c r="L161" s="108"/>
      <c r="M161" s="108"/>
      <c r="N161" s="108"/>
      <c r="O161" s="108"/>
      <c r="P161" s="108"/>
      <c r="R161" s="59"/>
      <c r="S161" s="32"/>
    </row>
    <row r="163" spans="3:19" ht="22.5" customHeight="1"/>
    <row r="164" spans="3:19" ht="22.5" customHeight="1"/>
    <row r="165" spans="3:19" ht="23.25">
      <c r="C165" s="109" t="s">
        <v>145</v>
      </c>
      <c r="D165" s="109"/>
      <c r="E165" s="109"/>
      <c r="F165" s="109"/>
      <c r="G165" s="109"/>
      <c r="H165" s="109"/>
      <c r="I165" s="109"/>
      <c r="J165" s="109"/>
      <c r="K165" s="109"/>
      <c r="L165" s="109"/>
      <c r="M165" s="109"/>
      <c r="N165" s="109"/>
      <c r="O165" s="109"/>
      <c r="P165" s="109"/>
    </row>
    <row r="166" spans="3:19" ht="39.75" customHeight="1"/>
    <row r="167" spans="3:19" ht="23.25">
      <c r="C167" s="33" t="s">
        <v>55</v>
      </c>
      <c r="D167" s="49" t="s">
        <v>60</v>
      </c>
      <c r="E167" s="49" t="s">
        <v>147</v>
      </c>
      <c r="F167" s="49" t="s">
        <v>148</v>
      </c>
      <c r="G167" s="49" t="s">
        <v>63</v>
      </c>
      <c r="H167" s="49" t="s">
        <v>149</v>
      </c>
    </row>
    <row r="168" spans="3:19" ht="21">
      <c r="C168" s="40" t="s">
        <v>19</v>
      </c>
      <c r="D168" s="35">
        <v>78</v>
      </c>
      <c r="E168" s="35">
        <v>5</v>
      </c>
      <c r="F168" s="35">
        <v>2</v>
      </c>
      <c r="G168" s="35">
        <v>2</v>
      </c>
      <c r="H168" s="35">
        <v>87</v>
      </c>
    </row>
    <row r="169" spans="3:19" ht="21">
      <c r="C169" s="40" t="s">
        <v>18</v>
      </c>
      <c r="D169" s="35">
        <v>15</v>
      </c>
      <c r="E169" s="35">
        <v>0</v>
      </c>
      <c r="F169" s="35">
        <v>0</v>
      </c>
      <c r="G169" s="35">
        <v>0</v>
      </c>
      <c r="H169" s="35">
        <v>15</v>
      </c>
    </row>
    <row r="170" spans="3:19" ht="21">
      <c r="C170" s="40" t="s">
        <v>57</v>
      </c>
      <c r="D170" s="35">
        <f>D168+D169</f>
        <v>93</v>
      </c>
      <c r="E170" s="35">
        <f t="shared" ref="E170:H170" si="9">E168+E169</f>
        <v>5</v>
      </c>
      <c r="F170" s="35">
        <f t="shared" si="9"/>
        <v>2</v>
      </c>
      <c r="G170" s="35">
        <f t="shared" si="9"/>
        <v>2</v>
      </c>
      <c r="H170" s="35">
        <f t="shared" si="9"/>
        <v>102</v>
      </c>
    </row>
    <row r="172" spans="3:19" ht="23.25">
      <c r="C172" s="33" t="s">
        <v>56</v>
      </c>
      <c r="D172" s="49" t="s">
        <v>60</v>
      </c>
      <c r="E172" s="49" t="s">
        <v>147</v>
      </c>
      <c r="F172" s="49" t="s">
        <v>148</v>
      </c>
      <c r="G172" s="49" t="s">
        <v>63</v>
      </c>
      <c r="H172" s="49" t="s">
        <v>149</v>
      </c>
    </row>
    <row r="173" spans="3:19" ht="21">
      <c r="C173" s="40" t="s">
        <v>19</v>
      </c>
      <c r="D173" s="37">
        <f>D168/$D$170</f>
        <v>0.83870967741935487</v>
      </c>
      <c r="E173" s="37">
        <f>E168/$E$170</f>
        <v>1</v>
      </c>
      <c r="F173" s="37">
        <f>F168/$F$170</f>
        <v>1</v>
      </c>
      <c r="G173" s="37">
        <f>G168/$G$170</f>
        <v>1</v>
      </c>
      <c r="H173" s="37">
        <f>H168/$H$170</f>
        <v>0.8529411764705882</v>
      </c>
    </row>
    <row r="174" spans="3:19" ht="21">
      <c r="C174" s="40" t="s">
        <v>18</v>
      </c>
      <c r="D174" s="37">
        <f>D169/$D$170</f>
        <v>0.16129032258064516</v>
      </c>
      <c r="E174" s="37">
        <f>E169/$E$170</f>
        <v>0</v>
      </c>
      <c r="F174" s="37">
        <f>F169/$F$170</f>
        <v>0</v>
      </c>
      <c r="G174" s="37">
        <f>G169/$G$170</f>
        <v>0</v>
      </c>
      <c r="H174" s="37">
        <f>H169/$H$170</f>
        <v>0.14705882352941177</v>
      </c>
    </row>
    <row r="175" spans="3:19" ht="25.5" customHeight="1">
      <c r="C175" s="39"/>
      <c r="D175" s="61"/>
      <c r="E175" s="61"/>
    </row>
    <row r="176" spans="3:19" ht="11.25" customHeight="1">
      <c r="C176" s="39"/>
      <c r="D176" s="61"/>
      <c r="E176" s="61"/>
    </row>
    <row r="177" spans="3:16" ht="11.25" customHeight="1">
      <c r="C177" s="39"/>
      <c r="D177" s="61"/>
      <c r="E177" s="61"/>
    </row>
    <row r="178" spans="3:16" ht="23.25">
      <c r="C178" s="109" t="s">
        <v>146</v>
      </c>
      <c r="D178" s="109"/>
      <c r="E178" s="109"/>
      <c r="F178" s="109"/>
      <c r="G178" s="109"/>
      <c r="H178" s="109"/>
      <c r="I178" s="109"/>
      <c r="J178" s="109"/>
      <c r="K178" s="109"/>
      <c r="L178" s="109"/>
      <c r="M178" s="109"/>
      <c r="N178" s="109"/>
      <c r="O178" s="109"/>
      <c r="P178" s="109"/>
    </row>
    <row r="179" spans="3:16" ht="43.5" customHeight="1"/>
    <row r="180" spans="3:16" ht="43.5" customHeight="1">
      <c r="C180" s="33" t="s">
        <v>55</v>
      </c>
      <c r="D180" s="49" t="s">
        <v>60</v>
      </c>
      <c r="E180" s="49" t="s">
        <v>147</v>
      </c>
      <c r="F180" s="49" t="s">
        <v>148</v>
      </c>
      <c r="G180" s="49" t="s">
        <v>63</v>
      </c>
      <c r="H180" s="49" t="s">
        <v>149</v>
      </c>
    </row>
    <row r="181" spans="3:16" ht="21">
      <c r="C181" s="34" t="s">
        <v>83</v>
      </c>
      <c r="D181" s="35">
        <v>29</v>
      </c>
      <c r="E181" s="35">
        <v>1</v>
      </c>
      <c r="F181" s="35">
        <v>1</v>
      </c>
      <c r="G181" s="35">
        <v>0</v>
      </c>
      <c r="H181" s="35">
        <v>31</v>
      </c>
    </row>
    <row r="182" spans="3:16" ht="21">
      <c r="C182" s="34" t="s">
        <v>84</v>
      </c>
      <c r="D182" s="35">
        <v>41</v>
      </c>
      <c r="E182" s="35">
        <v>4</v>
      </c>
      <c r="F182" s="35">
        <v>1</v>
      </c>
      <c r="G182" s="35">
        <v>2</v>
      </c>
      <c r="H182" s="35">
        <v>48</v>
      </c>
    </row>
    <row r="183" spans="3:16" ht="21">
      <c r="C183" s="50" t="s">
        <v>85</v>
      </c>
      <c r="D183" s="35">
        <v>6</v>
      </c>
      <c r="E183" s="35">
        <v>0</v>
      </c>
      <c r="F183" s="35">
        <v>0</v>
      </c>
      <c r="G183" s="35">
        <v>0</v>
      </c>
      <c r="H183" s="35">
        <v>6</v>
      </c>
    </row>
    <row r="184" spans="3:16" ht="21">
      <c r="C184" s="34" t="s">
        <v>349</v>
      </c>
      <c r="D184" s="35">
        <f>SUM(D181:D183)</f>
        <v>76</v>
      </c>
      <c r="E184" s="35">
        <f t="shared" ref="E184:H184" si="10">SUM(E181:E183)</f>
        <v>5</v>
      </c>
      <c r="F184" s="35">
        <f t="shared" si="10"/>
        <v>2</v>
      </c>
      <c r="G184" s="35">
        <f t="shared" si="10"/>
        <v>2</v>
      </c>
      <c r="H184" s="35">
        <f t="shared" si="10"/>
        <v>85</v>
      </c>
    </row>
    <row r="185" spans="3:16" ht="21">
      <c r="C185" s="69"/>
      <c r="D185" s="70"/>
      <c r="E185" s="70"/>
      <c r="F185" s="70"/>
    </row>
    <row r="187" spans="3:16" ht="23.25">
      <c r="C187" s="33" t="s">
        <v>56</v>
      </c>
      <c r="D187" s="49" t="s">
        <v>60</v>
      </c>
      <c r="E187" s="49" t="s">
        <v>147</v>
      </c>
      <c r="F187" s="49" t="s">
        <v>148</v>
      </c>
      <c r="G187" s="49" t="s">
        <v>63</v>
      </c>
      <c r="H187" s="49" t="s">
        <v>149</v>
      </c>
    </row>
    <row r="188" spans="3:16" ht="21">
      <c r="C188" s="34" t="s">
        <v>83</v>
      </c>
      <c r="D188" s="37">
        <f>D181/$D$184</f>
        <v>0.38157894736842107</v>
      </c>
      <c r="E188" s="37">
        <f>E181/$E$184</f>
        <v>0.2</v>
      </c>
      <c r="F188" s="37">
        <f>F181/$F$184</f>
        <v>0.5</v>
      </c>
      <c r="G188" s="37">
        <f>G181/$G$184</f>
        <v>0</v>
      </c>
      <c r="H188" s="37">
        <f>H181/$H$184</f>
        <v>0.36470588235294116</v>
      </c>
    </row>
    <row r="189" spans="3:16" ht="21">
      <c r="C189" s="34" t="s">
        <v>84</v>
      </c>
      <c r="D189" s="37">
        <f t="shared" ref="D189" si="11">D182/$D$184</f>
        <v>0.53947368421052633</v>
      </c>
      <c r="E189" s="37">
        <f t="shared" ref="E189:E190" si="12">E182/$E$184</f>
        <v>0.8</v>
      </c>
      <c r="F189" s="37">
        <f t="shared" ref="F189:F190" si="13">F182/$F$184</f>
        <v>0.5</v>
      </c>
      <c r="G189" s="37">
        <f t="shared" ref="G189:G190" si="14">G182/$G$184</f>
        <v>1</v>
      </c>
      <c r="H189" s="37">
        <f t="shared" ref="H189:H190" si="15">H182/$H$184</f>
        <v>0.56470588235294117</v>
      </c>
    </row>
    <row r="190" spans="3:16" ht="21">
      <c r="C190" s="50" t="s">
        <v>85</v>
      </c>
      <c r="D190" s="37">
        <f>D183/$D$184</f>
        <v>7.8947368421052627E-2</v>
      </c>
      <c r="E190" s="37">
        <f t="shared" si="12"/>
        <v>0</v>
      </c>
      <c r="F190" s="37">
        <f t="shared" si="13"/>
        <v>0</v>
      </c>
      <c r="G190" s="37">
        <f t="shared" si="14"/>
        <v>0</v>
      </c>
      <c r="H190" s="37">
        <f t="shared" si="15"/>
        <v>7.0588235294117646E-2</v>
      </c>
    </row>
    <row r="191" spans="3:16" ht="26.25" customHeight="1">
      <c r="C191" s="51"/>
      <c r="D191" s="53"/>
      <c r="E191" s="53"/>
      <c r="F191" s="53"/>
    </row>
    <row r="192" spans="3:16" ht="33.75" customHeight="1"/>
    <row r="193" spans="3:16" ht="54.75" customHeight="1">
      <c r="C193" s="113" t="s">
        <v>150</v>
      </c>
      <c r="D193" s="113"/>
      <c r="E193" s="113"/>
      <c r="F193" s="113"/>
      <c r="G193" s="113"/>
      <c r="H193" s="113"/>
      <c r="I193" s="113"/>
      <c r="J193" s="113"/>
      <c r="K193" s="113"/>
      <c r="L193" s="113"/>
      <c r="M193" s="113"/>
      <c r="N193" s="113"/>
      <c r="O193" s="113"/>
      <c r="P193" s="113"/>
    </row>
    <row r="194" spans="3:16" ht="29.25" customHeight="1">
      <c r="C194" s="43"/>
      <c r="D194" s="43"/>
      <c r="E194" s="43"/>
      <c r="F194" s="43"/>
      <c r="G194" s="43"/>
      <c r="H194" s="43"/>
      <c r="I194" s="43"/>
      <c r="J194" s="43"/>
      <c r="K194" s="43"/>
      <c r="L194" s="43"/>
      <c r="M194" s="43"/>
      <c r="N194" s="43"/>
      <c r="O194" s="43"/>
      <c r="P194" s="43"/>
    </row>
    <row r="195" spans="3:16" ht="75.75" customHeight="1">
      <c r="D195" s="49" t="s">
        <v>60</v>
      </c>
      <c r="E195" s="49" t="s">
        <v>61</v>
      </c>
      <c r="F195" s="49" t="s">
        <v>62</v>
      </c>
      <c r="G195" s="49" t="s">
        <v>63</v>
      </c>
    </row>
    <row r="196" spans="3:16" ht="42">
      <c r="C196" s="34" t="s">
        <v>86</v>
      </c>
      <c r="D196" s="86">
        <v>3</v>
      </c>
      <c r="E196" s="86">
        <v>1</v>
      </c>
      <c r="F196" s="86">
        <v>0</v>
      </c>
      <c r="G196" s="86">
        <v>0</v>
      </c>
    </row>
    <row r="197" spans="3:16" ht="21">
      <c r="C197" s="34" t="s">
        <v>87</v>
      </c>
      <c r="D197" s="86">
        <v>3</v>
      </c>
      <c r="E197" s="86">
        <v>0</v>
      </c>
      <c r="F197" s="86">
        <v>0</v>
      </c>
      <c r="G197" s="86">
        <v>0</v>
      </c>
    </row>
    <row r="198" spans="3:16" ht="63">
      <c r="C198" s="34" t="s">
        <v>88</v>
      </c>
      <c r="D198" s="86">
        <v>3</v>
      </c>
      <c r="E198" s="86">
        <v>0</v>
      </c>
      <c r="F198" s="86">
        <v>1</v>
      </c>
      <c r="G198" s="86">
        <v>0</v>
      </c>
    </row>
    <row r="199" spans="3:16" ht="42">
      <c r="C199" s="34" t="s">
        <v>151</v>
      </c>
      <c r="D199" s="86">
        <v>0</v>
      </c>
      <c r="E199" s="86">
        <v>0</v>
      </c>
      <c r="F199" s="86">
        <v>0</v>
      </c>
      <c r="G199" s="86">
        <v>1</v>
      </c>
    </row>
    <row r="200" spans="3:16" ht="21">
      <c r="C200" s="34" t="s">
        <v>89</v>
      </c>
      <c r="D200" s="86">
        <v>0</v>
      </c>
      <c r="E200" s="86">
        <v>0</v>
      </c>
      <c r="F200" s="86">
        <v>0</v>
      </c>
      <c r="G200" s="86">
        <v>0</v>
      </c>
    </row>
    <row r="201" spans="3:16" ht="21">
      <c r="C201" s="34" t="s">
        <v>90</v>
      </c>
      <c r="D201" s="86">
        <v>85</v>
      </c>
      <c r="E201" s="86">
        <v>4</v>
      </c>
      <c r="F201" s="86">
        <v>1</v>
      </c>
      <c r="G201" s="86">
        <v>1</v>
      </c>
    </row>
    <row r="202" spans="3:16" ht="21">
      <c r="C202" s="34" t="s">
        <v>57</v>
      </c>
      <c r="D202" s="86">
        <f>SUM(D196:D201)</f>
        <v>94</v>
      </c>
      <c r="E202" s="86">
        <f t="shared" ref="E202:G202" si="16">SUM(E196:E201)</f>
        <v>5</v>
      </c>
      <c r="F202" s="86">
        <f t="shared" si="16"/>
        <v>2</v>
      </c>
      <c r="G202" s="86">
        <f t="shared" si="16"/>
        <v>2</v>
      </c>
    </row>
    <row r="203" spans="3:16" ht="21">
      <c r="C203" s="69"/>
      <c r="D203" s="71"/>
      <c r="E203" s="71"/>
      <c r="F203" s="71"/>
      <c r="G203" s="71"/>
    </row>
    <row r="204" spans="3:16" ht="23.25">
      <c r="D204" s="49" t="s">
        <v>60</v>
      </c>
      <c r="E204" s="49" t="s">
        <v>61</v>
      </c>
      <c r="F204" s="49" t="s">
        <v>62</v>
      </c>
      <c r="G204" s="49" t="s">
        <v>63</v>
      </c>
    </row>
    <row r="205" spans="3:16" ht="42">
      <c r="C205" s="34" t="s">
        <v>86</v>
      </c>
      <c r="D205" s="37">
        <f>D196/$D$202</f>
        <v>3.1914893617021274E-2</v>
      </c>
      <c r="E205" s="37">
        <f>E196/$E$202</f>
        <v>0.2</v>
      </c>
      <c r="F205" s="37">
        <f>F196/$F$202</f>
        <v>0</v>
      </c>
      <c r="G205" s="37">
        <f>G196/$G$202</f>
        <v>0</v>
      </c>
    </row>
    <row r="206" spans="3:16" ht="21">
      <c r="C206" s="34" t="s">
        <v>87</v>
      </c>
      <c r="D206" s="37">
        <f t="shared" ref="D206:D210" si="17">D197/$D$202</f>
        <v>3.1914893617021274E-2</v>
      </c>
      <c r="E206" s="37">
        <f t="shared" ref="E206:E210" si="18">E197/$E$202</f>
        <v>0</v>
      </c>
      <c r="F206" s="37">
        <f t="shared" ref="F206:F210" si="19">F197/$F$202</f>
        <v>0</v>
      </c>
      <c r="G206" s="37">
        <f t="shared" ref="G206:G210" si="20">G197/$G$202</f>
        <v>0</v>
      </c>
    </row>
    <row r="207" spans="3:16" ht="63">
      <c r="C207" s="34" t="s">
        <v>88</v>
      </c>
      <c r="D207" s="37">
        <f>D198/$D$202</f>
        <v>3.1914893617021274E-2</v>
      </c>
      <c r="E207" s="37">
        <f t="shared" si="18"/>
        <v>0</v>
      </c>
      <c r="F207" s="37">
        <f t="shared" si="19"/>
        <v>0.5</v>
      </c>
      <c r="G207" s="37">
        <f t="shared" si="20"/>
        <v>0</v>
      </c>
    </row>
    <row r="208" spans="3:16" ht="42">
      <c r="C208" s="34" t="s">
        <v>151</v>
      </c>
      <c r="D208" s="37">
        <f t="shared" si="17"/>
        <v>0</v>
      </c>
      <c r="E208" s="37">
        <f t="shared" si="18"/>
        <v>0</v>
      </c>
      <c r="F208" s="37">
        <f t="shared" si="19"/>
        <v>0</v>
      </c>
      <c r="G208" s="37">
        <f t="shared" si="20"/>
        <v>0.5</v>
      </c>
    </row>
    <row r="209" spans="3:16" ht="21">
      <c r="C209" s="34" t="s">
        <v>89</v>
      </c>
      <c r="D209" s="37">
        <f t="shared" si="17"/>
        <v>0</v>
      </c>
      <c r="E209" s="37">
        <f t="shared" si="18"/>
        <v>0</v>
      </c>
      <c r="F209" s="37">
        <f t="shared" si="19"/>
        <v>0</v>
      </c>
      <c r="G209" s="37">
        <f t="shared" si="20"/>
        <v>0</v>
      </c>
    </row>
    <row r="210" spans="3:16" ht="21">
      <c r="C210" s="34" t="s">
        <v>90</v>
      </c>
      <c r="D210" s="37">
        <f t="shared" si="17"/>
        <v>0.9042553191489362</v>
      </c>
      <c r="E210" s="37">
        <f t="shared" si="18"/>
        <v>0.8</v>
      </c>
      <c r="F210" s="37">
        <f t="shared" si="19"/>
        <v>0.5</v>
      </c>
      <c r="G210" s="37">
        <f t="shared" si="20"/>
        <v>0.5</v>
      </c>
    </row>
    <row r="211" spans="3:16" ht="21">
      <c r="C211" s="62"/>
      <c r="D211" s="61"/>
      <c r="E211" s="61"/>
      <c r="F211" s="61"/>
      <c r="G211" s="61"/>
    </row>
    <row r="212" spans="3:16" ht="23.25">
      <c r="C212" s="108" t="s">
        <v>91</v>
      </c>
      <c r="D212" s="108"/>
      <c r="E212" s="108"/>
      <c r="F212" s="108"/>
      <c r="G212" s="108"/>
      <c r="H212" s="108"/>
      <c r="I212" s="108"/>
      <c r="J212" s="108"/>
      <c r="K212" s="108"/>
      <c r="L212" s="108"/>
      <c r="M212" s="108"/>
      <c r="N212" s="108"/>
      <c r="O212" s="108"/>
      <c r="P212" s="108"/>
    </row>
    <row r="214" spans="3:16" ht="23.25">
      <c r="C214" s="113" t="s">
        <v>152</v>
      </c>
      <c r="D214" s="113"/>
      <c r="E214" s="113"/>
      <c r="F214" s="113"/>
      <c r="G214" s="113"/>
      <c r="H214" s="113"/>
      <c r="I214" s="113"/>
      <c r="J214" s="113"/>
      <c r="K214" s="113"/>
      <c r="L214" s="113"/>
      <c r="M214" s="113"/>
      <c r="N214" s="113"/>
      <c r="O214" s="113"/>
      <c r="P214" s="113"/>
    </row>
    <row r="215" spans="3:16" ht="57" customHeight="1"/>
    <row r="216" spans="3:16" ht="30" customHeight="1">
      <c r="C216" s="49" t="s">
        <v>55</v>
      </c>
      <c r="D216" s="33" t="s">
        <v>61</v>
      </c>
      <c r="E216" s="33" t="s">
        <v>62</v>
      </c>
      <c r="F216" s="33" t="s">
        <v>63</v>
      </c>
    </row>
    <row r="217" spans="3:16" ht="21">
      <c r="C217" s="40" t="s">
        <v>19</v>
      </c>
      <c r="D217" s="35">
        <v>2</v>
      </c>
      <c r="E217" s="35">
        <v>1</v>
      </c>
      <c r="F217" s="35">
        <v>0</v>
      </c>
      <c r="G217" s="54"/>
    </row>
    <row r="218" spans="3:16" ht="21">
      <c r="C218" s="40" t="s">
        <v>18</v>
      </c>
      <c r="D218" s="35">
        <v>3</v>
      </c>
      <c r="E218" s="35">
        <v>1</v>
      </c>
      <c r="F218" s="35">
        <v>2</v>
      </c>
    </row>
    <row r="219" spans="3:16" ht="21">
      <c r="C219" s="40" t="s">
        <v>57</v>
      </c>
      <c r="D219" s="35">
        <f>SUM(D217:D218)</f>
        <v>5</v>
      </c>
      <c r="E219" s="35">
        <f t="shared" ref="E219:F219" si="21">SUM(E217:E218)</f>
        <v>2</v>
      </c>
      <c r="F219" s="35">
        <f t="shared" si="21"/>
        <v>2</v>
      </c>
    </row>
    <row r="220" spans="3:16" ht="17.25" customHeight="1"/>
    <row r="221" spans="3:16" ht="23.25">
      <c r="C221" s="49" t="s">
        <v>56</v>
      </c>
      <c r="D221" s="33" t="s">
        <v>61</v>
      </c>
      <c r="E221" s="33" t="s">
        <v>62</v>
      </c>
      <c r="F221" s="33" t="s">
        <v>63</v>
      </c>
    </row>
    <row r="222" spans="3:16" ht="21">
      <c r="C222" s="40" t="s">
        <v>19</v>
      </c>
      <c r="D222" s="37">
        <f>D217/$D$219</f>
        <v>0.4</v>
      </c>
      <c r="E222" s="37">
        <f>E217/$E$219</f>
        <v>0.5</v>
      </c>
      <c r="F222" s="37">
        <f>F217/$F$219</f>
        <v>0</v>
      </c>
    </row>
    <row r="223" spans="3:16" ht="21">
      <c r="C223" s="40" t="s">
        <v>18</v>
      </c>
      <c r="D223" s="37">
        <f>D218/$D$219</f>
        <v>0.6</v>
      </c>
      <c r="E223" s="37">
        <f>E218/$E$219</f>
        <v>0.5</v>
      </c>
      <c r="F223" s="37">
        <f>F218/$F$219</f>
        <v>1</v>
      </c>
    </row>
    <row r="224" spans="3:16" ht="88.5" customHeight="1"/>
    <row r="225" spans="3:16" ht="23.25">
      <c r="C225" s="108" t="s">
        <v>92</v>
      </c>
      <c r="D225" s="108"/>
      <c r="E225" s="108"/>
      <c r="F225" s="108"/>
      <c r="G225" s="108"/>
      <c r="H225" s="108"/>
      <c r="I225" s="108"/>
      <c r="J225" s="108"/>
      <c r="K225" s="108"/>
      <c r="L225" s="108"/>
      <c r="M225" s="108"/>
      <c r="N225" s="108"/>
      <c r="O225" s="108"/>
      <c r="P225" s="108"/>
    </row>
    <row r="227" spans="3:16" ht="23.25">
      <c r="C227" s="113" t="s">
        <v>93</v>
      </c>
      <c r="D227" s="113"/>
      <c r="E227" s="113"/>
      <c r="F227" s="113"/>
      <c r="G227" s="113"/>
      <c r="H227" s="113"/>
      <c r="I227" s="113"/>
      <c r="J227" s="113"/>
      <c r="K227" s="113"/>
      <c r="L227" s="113"/>
      <c r="M227" s="113"/>
      <c r="N227" s="113"/>
      <c r="O227" s="113"/>
      <c r="P227" s="113"/>
    </row>
    <row r="228" spans="3:16" ht="21.75" customHeight="1"/>
    <row r="229" spans="3:16" ht="21.75" customHeight="1">
      <c r="C229" s="33" t="s">
        <v>55</v>
      </c>
      <c r="D229" s="33" t="s">
        <v>61</v>
      </c>
      <c r="E229" s="33" t="s">
        <v>62</v>
      </c>
      <c r="F229" s="33" t="s">
        <v>63</v>
      </c>
      <c r="G229" s="33" t="s">
        <v>57</v>
      </c>
    </row>
    <row r="230" spans="3:16" ht="21.75" customHeight="1">
      <c r="C230" s="34" t="s">
        <v>153</v>
      </c>
      <c r="D230" s="35">
        <v>0</v>
      </c>
      <c r="E230" s="35">
        <v>0</v>
      </c>
      <c r="F230" s="35">
        <v>0</v>
      </c>
      <c r="G230" s="35">
        <f>SUM(D230:F230)</f>
        <v>0</v>
      </c>
    </row>
    <row r="231" spans="3:16" ht="21.75" customHeight="1">
      <c r="C231" s="34" t="s">
        <v>94</v>
      </c>
      <c r="D231" s="35">
        <v>4</v>
      </c>
      <c r="E231" s="35">
        <v>1</v>
      </c>
      <c r="F231" s="35">
        <v>0</v>
      </c>
      <c r="G231" s="35">
        <f t="shared" ref="G231:G234" si="22">SUM(D231:F231)</f>
        <v>5</v>
      </c>
    </row>
    <row r="232" spans="3:16" ht="21.75" customHeight="1">
      <c r="C232" s="34" t="s">
        <v>95</v>
      </c>
      <c r="D232" s="35">
        <v>0</v>
      </c>
      <c r="E232" s="35">
        <v>0</v>
      </c>
      <c r="F232" s="35">
        <v>0</v>
      </c>
      <c r="G232" s="35">
        <f>SUM(D232:F232)</f>
        <v>0</v>
      </c>
    </row>
    <row r="233" spans="3:16" ht="21.75" customHeight="1">
      <c r="C233" s="34" t="s">
        <v>96</v>
      </c>
      <c r="D233" s="35">
        <v>1</v>
      </c>
      <c r="E233" s="35">
        <v>1</v>
      </c>
      <c r="F233" s="35">
        <v>2</v>
      </c>
      <c r="G233" s="35">
        <f t="shared" si="22"/>
        <v>4</v>
      </c>
    </row>
    <row r="234" spans="3:16" ht="21">
      <c r="C234" s="34" t="s">
        <v>57</v>
      </c>
      <c r="D234" s="35">
        <f>SUM(D230:D233)</f>
        <v>5</v>
      </c>
      <c r="E234" s="35">
        <f t="shared" ref="E234:F234" si="23">SUM(E230:E233)</f>
        <v>2</v>
      </c>
      <c r="F234" s="35">
        <f t="shared" si="23"/>
        <v>2</v>
      </c>
      <c r="G234" s="35">
        <f t="shared" si="22"/>
        <v>9</v>
      </c>
    </row>
    <row r="235" spans="3:16" ht="21">
      <c r="C235" s="62"/>
      <c r="D235" s="63"/>
      <c r="E235" s="63"/>
      <c r="F235" s="63"/>
      <c r="G235" s="63"/>
    </row>
    <row r="236" spans="3:16" ht="21.75" customHeight="1"/>
    <row r="237" spans="3:16" ht="23.25">
      <c r="C237" s="33" t="s">
        <v>56</v>
      </c>
      <c r="D237" s="33" t="s">
        <v>61</v>
      </c>
      <c r="E237" s="33" t="s">
        <v>62</v>
      </c>
      <c r="F237" s="33" t="s">
        <v>63</v>
      </c>
      <c r="G237" s="33" t="s">
        <v>57</v>
      </c>
    </row>
    <row r="238" spans="3:16" ht="21">
      <c r="C238" s="34" t="s">
        <v>153</v>
      </c>
      <c r="D238" s="37">
        <f>D230/$D$234</f>
        <v>0</v>
      </c>
      <c r="E238" s="37">
        <f>E230/$E$234</f>
        <v>0</v>
      </c>
      <c r="F238" s="37">
        <f>F230/$F$234</f>
        <v>0</v>
      </c>
      <c r="G238" s="37">
        <f>G230/$G$234</f>
        <v>0</v>
      </c>
    </row>
    <row r="239" spans="3:16" ht="21">
      <c r="C239" s="34" t="s">
        <v>94</v>
      </c>
      <c r="D239" s="37">
        <f t="shared" ref="D239:D241" si="24">D231/$D$234</f>
        <v>0.8</v>
      </c>
      <c r="E239" s="37">
        <f t="shared" ref="E239:E241" si="25">E231/$E$234</f>
        <v>0.5</v>
      </c>
      <c r="F239" s="37">
        <f t="shared" ref="F239:F241" si="26">F231/$F$234</f>
        <v>0</v>
      </c>
      <c r="G239" s="37">
        <f t="shared" ref="G239:G241" si="27">G231/$G$234</f>
        <v>0.55555555555555558</v>
      </c>
    </row>
    <row r="240" spans="3:16" ht="21">
      <c r="C240" s="34" t="s">
        <v>95</v>
      </c>
      <c r="D240" s="37">
        <f t="shared" si="24"/>
        <v>0</v>
      </c>
      <c r="E240" s="37">
        <f t="shared" si="25"/>
        <v>0</v>
      </c>
      <c r="F240" s="37">
        <f t="shared" si="26"/>
        <v>0</v>
      </c>
      <c r="G240" s="37">
        <f t="shared" si="27"/>
        <v>0</v>
      </c>
    </row>
    <row r="241" spans="3:16" ht="21">
      <c r="C241" s="34" t="s">
        <v>96</v>
      </c>
      <c r="D241" s="37">
        <f t="shared" si="24"/>
        <v>0.2</v>
      </c>
      <c r="E241" s="37">
        <f t="shared" si="25"/>
        <v>0.5</v>
      </c>
      <c r="F241" s="37">
        <f t="shared" si="26"/>
        <v>1</v>
      </c>
      <c r="G241" s="37">
        <f t="shared" si="27"/>
        <v>0.44444444444444442</v>
      </c>
    </row>
    <row r="242" spans="3:16" ht="37.5" customHeight="1"/>
    <row r="243" spans="3:16" ht="32.25" hidden="1" customHeight="1">
      <c r="C243" s="113" t="s">
        <v>97</v>
      </c>
      <c r="D243" s="113"/>
      <c r="E243" s="113"/>
      <c r="F243" s="113"/>
      <c r="G243" s="113"/>
      <c r="H243" s="113"/>
      <c r="I243" s="113"/>
      <c r="J243" s="113"/>
      <c r="K243" s="113"/>
      <c r="L243" s="113"/>
      <c r="M243" s="113"/>
      <c r="N243" s="113"/>
      <c r="O243" s="113"/>
      <c r="P243" s="113"/>
    </row>
    <row r="245" spans="3:16" ht="3.75" customHeight="1"/>
    <row r="246" spans="3:16" ht="23.25">
      <c r="C246" s="108" t="s">
        <v>98</v>
      </c>
      <c r="D246" s="108"/>
      <c r="E246" s="108"/>
      <c r="F246" s="108"/>
      <c r="G246" s="108"/>
      <c r="H246" s="108"/>
      <c r="I246" s="108"/>
      <c r="J246" s="108"/>
      <c r="K246" s="108"/>
      <c r="L246" s="108"/>
      <c r="M246" s="108"/>
      <c r="N246" s="108"/>
      <c r="O246" s="108"/>
      <c r="P246" s="108"/>
    </row>
    <row r="248" spans="3:16" ht="23.25">
      <c r="C248" s="113" t="s">
        <v>99</v>
      </c>
      <c r="D248" s="113"/>
      <c r="E248" s="113"/>
      <c r="F248" s="113"/>
      <c r="G248" s="113"/>
      <c r="H248" s="113"/>
      <c r="I248" s="113"/>
      <c r="J248" s="113"/>
      <c r="K248" s="113"/>
      <c r="L248" s="113"/>
      <c r="M248" s="113"/>
      <c r="N248" s="113"/>
      <c r="O248" s="113"/>
      <c r="P248" s="113"/>
    </row>
    <row r="250" spans="3:16" ht="23.25">
      <c r="C250" s="33" t="s">
        <v>55</v>
      </c>
      <c r="D250" s="33" t="s">
        <v>60</v>
      </c>
      <c r="E250" s="33" t="s">
        <v>61</v>
      </c>
      <c r="F250" s="33" t="s">
        <v>62</v>
      </c>
      <c r="G250" s="33" t="s">
        <v>63</v>
      </c>
      <c r="H250" s="33" t="s">
        <v>57</v>
      </c>
    </row>
    <row r="251" spans="3:16" ht="21">
      <c r="C251" s="40" t="s">
        <v>19</v>
      </c>
      <c r="D251" s="35">
        <v>80</v>
      </c>
      <c r="E251" s="35">
        <v>4</v>
      </c>
      <c r="F251" s="35">
        <v>2</v>
      </c>
      <c r="G251" s="35">
        <v>1</v>
      </c>
      <c r="H251" s="36">
        <f>SUM(D251:G251)</f>
        <v>87</v>
      </c>
    </row>
    <row r="252" spans="3:16" ht="21">
      <c r="C252" s="40" t="s">
        <v>18</v>
      </c>
      <c r="D252" s="35">
        <v>10</v>
      </c>
      <c r="E252" s="35">
        <v>0</v>
      </c>
      <c r="F252" s="35">
        <v>0</v>
      </c>
      <c r="G252" s="35">
        <v>1</v>
      </c>
      <c r="H252" s="36">
        <f t="shared" ref="H252:H254" si="28">SUM(D252:G252)</f>
        <v>11</v>
      </c>
    </row>
    <row r="253" spans="3:16" ht="42">
      <c r="C253" s="40" t="s">
        <v>154</v>
      </c>
      <c r="D253" s="35">
        <v>3</v>
      </c>
      <c r="E253" s="35">
        <v>1</v>
      </c>
      <c r="F253" s="35">
        <v>0</v>
      </c>
      <c r="G253" s="35">
        <v>0</v>
      </c>
      <c r="H253" s="36">
        <f t="shared" si="28"/>
        <v>4</v>
      </c>
    </row>
    <row r="254" spans="3:16" ht="21.75" customHeight="1">
      <c r="C254" s="40" t="s">
        <v>57</v>
      </c>
      <c r="D254" s="35">
        <f>SUM(D251:D253)</f>
        <v>93</v>
      </c>
      <c r="E254" s="35">
        <f t="shared" ref="E254:G254" si="29">SUM(E251:E253)</f>
        <v>5</v>
      </c>
      <c r="F254" s="35">
        <f t="shared" si="29"/>
        <v>2</v>
      </c>
      <c r="G254" s="35">
        <f t="shared" si="29"/>
        <v>2</v>
      </c>
      <c r="H254" s="36">
        <f t="shared" si="28"/>
        <v>102</v>
      </c>
    </row>
    <row r="256" spans="3:16" ht="23.25">
      <c r="C256" s="33" t="s">
        <v>56</v>
      </c>
      <c r="D256" s="33" t="s">
        <v>60</v>
      </c>
      <c r="E256" s="33" t="s">
        <v>61</v>
      </c>
      <c r="F256" s="33" t="s">
        <v>62</v>
      </c>
      <c r="G256" s="33" t="s">
        <v>63</v>
      </c>
      <c r="H256" s="33" t="s">
        <v>57</v>
      </c>
    </row>
    <row r="257" spans="3:16" ht="21">
      <c r="C257" s="40" t="s">
        <v>19</v>
      </c>
      <c r="D257" s="37">
        <f>D251/$D$254</f>
        <v>0.86021505376344087</v>
      </c>
      <c r="E257" s="37">
        <f>E251/$E$254</f>
        <v>0.8</v>
      </c>
      <c r="F257" s="37">
        <f>F251/$F$254</f>
        <v>1</v>
      </c>
      <c r="G257" s="37">
        <f>G251/$G$254</f>
        <v>0.5</v>
      </c>
      <c r="H257" s="38">
        <f>H251/$H$254</f>
        <v>0.8529411764705882</v>
      </c>
    </row>
    <row r="258" spans="3:16" ht="21">
      <c r="C258" s="40" t="s">
        <v>18</v>
      </c>
      <c r="D258" s="37">
        <f t="shared" ref="D258:D259" si="30">D252/$D$254</f>
        <v>0.10752688172043011</v>
      </c>
      <c r="E258" s="37">
        <f t="shared" ref="E258:E259" si="31">E252/$E$254</f>
        <v>0</v>
      </c>
      <c r="F258" s="37">
        <f t="shared" ref="F258:F259" si="32">F252/$F$254</f>
        <v>0</v>
      </c>
      <c r="G258" s="37">
        <f t="shared" ref="G258:G259" si="33">G252/$G$254</f>
        <v>0.5</v>
      </c>
      <c r="H258" s="38">
        <f t="shared" ref="H258:H259" si="34">H252/$H$254</f>
        <v>0.10784313725490197</v>
      </c>
    </row>
    <row r="259" spans="3:16" ht="42">
      <c r="C259" s="40" t="s">
        <v>154</v>
      </c>
      <c r="D259" s="37">
        <f t="shared" si="30"/>
        <v>3.2258064516129031E-2</v>
      </c>
      <c r="E259" s="37">
        <f t="shared" si="31"/>
        <v>0.2</v>
      </c>
      <c r="F259" s="37">
        <f t="shared" si="32"/>
        <v>0</v>
      </c>
      <c r="G259" s="37">
        <f t="shared" si="33"/>
        <v>0</v>
      </c>
      <c r="H259" s="38">
        <f t="shared" si="34"/>
        <v>3.9215686274509803E-2</v>
      </c>
    </row>
    <row r="264" spans="3:16" ht="23.25">
      <c r="C264" s="108" t="s">
        <v>100</v>
      </c>
      <c r="D264" s="108"/>
      <c r="E264" s="108"/>
      <c r="F264" s="108"/>
      <c r="G264" s="108"/>
      <c r="H264" s="108"/>
      <c r="I264" s="108"/>
      <c r="J264" s="108"/>
      <c r="K264" s="108"/>
      <c r="L264" s="108"/>
      <c r="M264" s="108"/>
      <c r="N264" s="108"/>
      <c r="O264" s="108"/>
      <c r="P264" s="108"/>
    </row>
    <row r="266" spans="3:16" ht="42" customHeight="1">
      <c r="C266" s="114" t="s">
        <v>101</v>
      </c>
      <c r="D266" s="114"/>
      <c r="E266" s="114"/>
      <c r="F266" s="114"/>
      <c r="G266" s="114"/>
      <c r="H266" s="114"/>
      <c r="I266" s="114"/>
      <c r="J266" s="114"/>
      <c r="K266" s="114"/>
      <c r="L266" s="114"/>
      <c r="M266" s="114"/>
      <c r="N266" s="114"/>
      <c r="O266" s="114"/>
      <c r="P266" s="114"/>
    </row>
    <row r="268" spans="3:16" ht="23.25">
      <c r="C268" s="33" t="s">
        <v>55</v>
      </c>
      <c r="D268" s="33" t="s">
        <v>60</v>
      </c>
      <c r="E268" s="33" t="s">
        <v>61</v>
      </c>
      <c r="F268" s="33" t="s">
        <v>62</v>
      </c>
      <c r="G268" s="33" t="s">
        <v>63</v>
      </c>
      <c r="H268" s="33" t="s">
        <v>57</v>
      </c>
    </row>
    <row r="269" spans="3:16" ht="21">
      <c r="C269" s="40">
        <v>1</v>
      </c>
      <c r="D269" s="35">
        <v>1</v>
      </c>
      <c r="E269" s="35">
        <v>0</v>
      </c>
      <c r="F269" s="35">
        <v>0</v>
      </c>
      <c r="G269" s="35">
        <v>0</v>
      </c>
      <c r="H269" s="35">
        <f>SUM(D269:G269)</f>
        <v>1</v>
      </c>
    </row>
    <row r="270" spans="3:16" ht="21">
      <c r="C270" s="40">
        <v>2</v>
      </c>
      <c r="D270" s="35">
        <v>1</v>
      </c>
      <c r="E270" s="35">
        <v>0</v>
      </c>
      <c r="F270" s="35">
        <v>0</v>
      </c>
      <c r="G270" s="35">
        <v>0</v>
      </c>
      <c r="H270" s="35">
        <f t="shared" ref="H270:H273" si="35">SUM(D270:G270)</f>
        <v>1</v>
      </c>
    </row>
    <row r="271" spans="3:16" ht="21">
      <c r="C271" s="40">
        <v>3</v>
      </c>
      <c r="D271" s="35">
        <v>2</v>
      </c>
      <c r="E271" s="35">
        <v>1</v>
      </c>
      <c r="F271" s="35">
        <v>0</v>
      </c>
      <c r="G271" s="35">
        <v>0</v>
      </c>
      <c r="H271" s="35">
        <f t="shared" si="35"/>
        <v>3</v>
      </c>
    </row>
    <row r="272" spans="3:16" ht="21">
      <c r="C272" s="40">
        <v>4</v>
      </c>
      <c r="D272" s="35">
        <v>44</v>
      </c>
      <c r="E272" s="35">
        <v>3</v>
      </c>
      <c r="F272" s="35">
        <v>1</v>
      </c>
      <c r="G272" s="35">
        <v>2</v>
      </c>
      <c r="H272" s="35">
        <f t="shared" si="35"/>
        <v>50</v>
      </c>
    </row>
    <row r="273" spans="3:16" ht="21">
      <c r="C273" s="40">
        <v>5</v>
      </c>
      <c r="D273" s="35">
        <v>45</v>
      </c>
      <c r="E273" s="35">
        <v>1</v>
      </c>
      <c r="F273" s="35">
        <v>1</v>
      </c>
      <c r="G273" s="35">
        <v>0</v>
      </c>
      <c r="H273" s="35">
        <f t="shared" si="35"/>
        <v>47</v>
      </c>
    </row>
    <row r="274" spans="3:16" ht="21">
      <c r="C274" s="40" t="s">
        <v>57</v>
      </c>
      <c r="D274" s="35">
        <f>SUM(D269:D273)</f>
        <v>93</v>
      </c>
      <c r="E274" s="35">
        <f t="shared" ref="E274:H274" si="36">SUM(E269:E273)</f>
        <v>5</v>
      </c>
      <c r="F274" s="35">
        <f t="shared" si="36"/>
        <v>2</v>
      </c>
      <c r="G274" s="35">
        <f t="shared" si="36"/>
        <v>2</v>
      </c>
      <c r="H274" s="35">
        <f t="shared" si="36"/>
        <v>102</v>
      </c>
    </row>
    <row r="276" spans="3:16" ht="23.25">
      <c r="C276" s="56" t="s">
        <v>56</v>
      </c>
      <c r="D276" s="33" t="s">
        <v>60</v>
      </c>
      <c r="E276" s="33" t="s">
        <v>61</v>
      </c>
      <c r="F276" s="33" t="s">
        <v>62</v>
      </c>
      <c r="G276" s="33" t="s">
        <v>63</v>
      </c>
      <c r="H276" s="33" t="s">
        <v>57</v>
      </c>
    </row>
    <row r="277" spans="3:16" ht="21">
      <c r="C277" s="40">
        <v>1</v>
      </c>
      <c r="D277" s="37">
        <f>D269/$D$274</f>
        <v>1.0752688172043012E-2</v>
      </c>
      <c r="E277" s="37">
        <f>E269/$E$274</f>
        <v>0</v>
      </c>
      <c r="F277" s="37">
        <f>F269/$F$274</f>
        <v>0</v>
      </c>
      <c r="G277" s="37">
        <f>G269/$G$274</f>
        <v>0</v>
      </c>
      <c r="H277" s="37">
        <f>H269/$H$274</f>
        <v>9.8039215686274508E-3</v>
      </c>
    </row>
    <row r="278" spans="3:16" ht="21">
      <c r="C278" s="40">
        <v>2</v>
      </c>
      <c r="D278" s="37">
        <f t="shared" ref="D278:D281" si="37">D270/$D$274</f>
        <v>1.0752688172043012E-2</v>
      </c>
      <c r="E278" s="37">
        <f t="shared" ref="E278:E281" si="38">E270/$E$274</f>
        <v>0</v>
      </c>
      <c r="F278" s="37">
        <f t="shared" ref="F278:F281" si="39">F270/$F$274</f>
        <v>0</v>
      </c>
      <c r="G278" s="37">
        <f t="shared" ref="G278:G281" si="40">G270/$G$274</f>
        <v>0</v>
      </c>
      <c r="H278" s="37">
        <f t="shared" ref="H278:H281" si="41">H270/$H$274</f>
        <v>9.8039215686274508E-3</v>
      </c>
    </row>
    <row r="279" spans="3:16" ht="21">
      <c r="C279" s="40">
        <v>3</v>
      </c>
      <c r="D279" s="37">
        <f t="shared" si="37"/>
        <v>2.1505376344086023E-2</v>
      </c>
      <c r="E279" s="37">
        <f t="shared" si="38"/>
        <v>0.2</v>
      </c>
      <c r="F279" s="37">
        <f t="shared" si="39"/>
        <v>0</v>
      </c>
      <c r="G279" s="37">
        <f t="shared" si="40"/>
        <v>0</v>
      </c>
      <c r="H279" s="37">
        <f t="shared" si="41"/>
        <v>2.9411764705882353E-2</v>
      </c>
    </row>
    <row r="280" spans="3:16" ht="21">
      <c r="C280" s="40">
        <v>4</v>
      </c>
      <c r="D280" s="37">
        <f t="shared" si="37"/>
        <v>0.4731182795698925</v>
      </c>
      <c r="E280" s="37">
        <f t="shared" si="38"/>
        <v>0.6</v>
      </c>
      <c r="F280" s="37">
        <f t="shared" si="39"/>
        <v>0.5</v>
      </c>
      <c r="G280" s="37">
        <f t="shared" si="40"/>
        <v>1</v>
      </c>
      <c r="H280" s="37">
        <f t="shared" si="41"/>
        <v>0.49019607843137253</v>
      </c>
    </row>
    <row r="281" spans="3:16" ht="21">
      <c r="C281" s="40">
        <v>5</v>
      </c>
      <c r="D281" s="37">
        <f t="shared" si="37"/>
        <v>0.4838709677419355</v>
      </c>
      <c r="E281" s="37">
        <f t="shared" si="38"/>
        <v>0.2</v>
      </c>
      <c r="F281" s="37">
        <f t="shared" si="39"/>
        <v>0.5</v>
      </c>
      <c r="G281" s="37">
        <f t="shared" si="40"/>
        <v>0</v>
      </c>
      <c r="H281" s="37">
        <f t="shared" si="41"/>
        <v>0.46078431372549017</v>
      </c>
    </row>
    <row r="285" spans="3:16" s="55" customFormat="1" ht="45.75" customHeight="1">
      <c r="C285" s="114" t="s">
        <v>155</v>
      </c>
      <c r="D285" s="114"/>
      <c r="E285" s="114"/>
      <c r="F285" s="114"/>
      <c r="G285" s="114"/>
      <c r="H285" s="114"/>
      <c r="I285" s="114"/>
      <c r="J285" s="114"/>
      <c r="K285" s="114"/>
      <c r="L285" s="114"/>
      <c r="M285" s="114"/>
      <c r="N285" s="114"/>
      <c r="O285" s="114"/>
      <c r="P285" s="114"/>
    </row>
    <row r="287" spans="3:16" ht="46.5">
      <c r="C287" s="57" t="s">
        <v>103</v>
      </c>
      <c r="D287" s="33" t="s">
        <v>60</v>
      </c>
      <c r="E287" s="33" t="s">
        <v>104</v>
      </c>
    </row>
    <row r="288" spans="3:16" ht="21">
      <c r="C288" s="34" t="s">
        <v>38</v>
      </c>
      <c r="D288" s="35">
        <v>66</v>
      </c>
      <c r="E288" s="37">
        <f>D288/$D$291</f>
        <v>0.70967741935483875</v>
      </c>
    </row>
    <row r="289" spans="3:5" ht="21">
      <c r="C289" s="34" t="s">
        <v>105</v>
      </c>
      <c r="D289" s="35">
        <v>25</v>
      </c>
      <c r="E289" s="37">
        <f t="shared" ref="E289:E290" si="42">D289/$D$291</f>
        <v>0.26881720430107525</v>
      </c>
    </row>
    <row r="290" spans="3:5" ht="21">
      <c r="C290" s="34" t="s">
        <v>102</v>
      </c>
      <c r="D290" s="35">
        <v>2</v>
      </c>
      <c r="E290" s="37">
        <f t="shared" si="42"/>
        <v>2.1505376344086023E-2</v>
      </c>
    </row>
    <row r="291" spans="3:5" ht="21">
      <c r="C291" s="34" t="s">
        <v>57</v>
      </c>
      <c r="D291" s="35">
        <f>SUM(D288:D290)</f>
        <v>93</v>
      </c>
    </row>
    <row r="292" spans="3:5" ht="21">
      <c r="C292" s="69"/>
      <c r="D292" s="70"/>
      <c r="E292" s="71"/>
    </row>
    <row r="293" spans="3:5" ht="21">
      <c r="C293" s="69"/>
      <c r="D293" s="70"/>
      <c r="E293" s="71"/>
    </row>
    <row r="294" spans="3:5" ht="33" customHeight="1"/>
  </sheetData>
  <mergeCells count="31">
    <mergeCell ref="C94:P94"/>
    <mergeCell ref="C56:P56"/>
    <mergeCell ref="C58:P58"/>
    <mergeCell ref="C69:P69"/>
    <mergeCell ref="C82:P82"/>
    <mergeCell ref="C96:P96"/>
    <mergeCell ref="C115:P115"/>
    <mergeCell ref="C117:I117"/>
    <mergeCell ref="C118:I118"/>
    <mergeCell ref="C119:I119"/>
    <mergeCell ref="C120:I120"/>
    <mergeCell ref="C121:I121"/>
    <mergeCell ref="C122:I122"/>
    <mergeCell ref="C123:I123"/>
    <mergeCell ref="C124:I124"/>
    <mergeCell ref="C142:P142"/>
    <mergeCell ref="C144:P144"/>
    <mergeCell ref="C161:P161"/>
    <mergeCell ref="C165:P165"/>
    <mergeCell ref="C178:P178"/>
    <mergeCell ref="C193:P193"/>
    <mergeCell ref="C212:P212"/>
    <mergeCell ref="C214:P214"/>
    <mergeCell ref="C225:P225"/>
    <mergeCell ref="C227:P227"/>
    <mergeCell ref="C266:P266"/>
    <mergeCell ref="C285:P285"/>
    <mergeCell ref="C243:P243"/>
    <mergeCell ref="C264:P264"/>
    <mergeCell ref="C246:P246"/>
    <mergeCell ref="C248:P248"/>
  </mergeCells>
  <phoneticPr fontId="3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1:R51"/>
  <sheetViews>
    <sheetView workbookViewId="0">
      <selection activeCell="C13" sqref="C13"/>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9.85546875" style="5" customWidth="1"/>
    <col min="6" max="6" width="50.7109375" style="5" customWidth="1"/>
    <col min="7" max="7" width="47" style="5" customWidth="1"/>
    <col min="8" max="8" width="20.85546875" style="5" customWidth="1"/>
    <col min="9" max="9" width="34.2851562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7"/>
      <c r="D11" s="117"/>
      <c r="E11" s="117"/>
      <c r="F11" s="117"/>
      <c r="G11" s="117"/>
      <c r="H11" s="6"/>
      <c r="I11" s="6"/>
      <c r="J11" s="6"/>
      <c r="K11" s="6"/>
      <c r="L11" s="6"/>
      <c r="M11" s="6"/>
      <c r="N11" s="6"/>
      <c r="O11" s="6"/>
      <c r="P11" s="6"/>
    </row>
    <row r="12" spans="2:16" ht="30">
      <c r="C12" s="5" t="s">
        <v>352</v>
      </c>
    </row>
    <row r="14" spans="2:16" ht="63">
      <c r="B14" s="8" t="s">
        <v>6</v>
      </c>
      <c r="C14" s="8" t="s">
        <v>7</v>
      </c>
      <c r="D14" s="8" t="s">
        <v>8</v>
      </c>
      <c r="E14" s="8" t="s">
        <v>10</v>
      </c>
      <c r="F14" s="8" t="s">
        <v>11</v>
      </c>
      <c r="G14" s="8" t="s">
        <v>9</v>
      </c>
      <c r="H14" s="8" t="s">
        <v>12</v>
      </c>
      <c r="I14" s="8" t="s">
        <v>13</v>
      </c>
      <c r="J14" s="9" t="s">
        <v>14</v>
      </c>
      <c r="K14" s="8" t="s">
        <v>15</v>
      </c>
    </row>
    <row r="15" spans="2:16">
      <c r="B15" s="73">
        <v>1</v>
      </c>
      <c r="C15" s="74" t="s">
        <v>107</v>
      </c>
      <c r="D15" s="74" t="s">
        <v>109</v>
      </c>
      <c r="E15" s="74" t="s">
        <v>163</v>
      </c>
      <c r="F15" s="74" t="s">
        <v>160</v>
      </c>
      <c r="G15" s="74" t="s">
        <v>16</v>
      </c>
      <c r="H15" s="74" t="s">
        <v>112</v>
      </c>
      <c r="I15" s="74" t="s">
        <v>115</v>
      </c>
      <c r="J15" s="74" t="s">
        <v>118</v>
      </c>
      <c r="K15" s="74" t="s">
        <v>121</v>
      </c>
    </row>
    <row r="16" spans="2:16">
      <c r="B16" s="73">
        <v>2</v>
      </c>
      <c r="C16" s="75" t="s">
        <v>159</v>
      </c>
      <c r="D16" s="75" t="s">
        <v>110</v>
      </c>
      <c r="E16" s="75" t="s">
        <v>17</v>
      </c>
      <c r="F16" s="75" t="s">
        <v>161</v>
      </c>
      <c r="G16" s="75" t="s">
        <v>16</v>
      </c>
      <c r="H16" s="75" t="s">
        <v>113</v>
      </c>
      <c r="I16" s="75" t="s">
        <v>116</v>
      </c>
      <c r="J16" s="75" t="s">
        <v>119</v>
      </c>
      <c r="K16" s="75" t="s">
        <v>121</v>
      </c>
    </row>
    <row r="17" spans="2:15">
      <c r="B17" s="73">
        <v>3</v>
      </c>
      <c r="C17" s="74" t="s">
        <v>108</v>
      </c>
      <c r="D17" s="74" t="s">
        <v>111</v>
      </c>
      <c r="E17" s="74" t="s">
        <v>17</v>
      </c>
      <c r="F17" s="74" t="s">
        <v>162</v>
      </c>
      <c r="G17" s="74" t="s">
        <v>16</v>
      </c>
      <c r="H17" s="74" t="s">
        <v>114</v>
      </c>
      <c r="I17" s="74" t="s">
        <v>117</v>
      </c>
      <c r="J17" s="74" t="s">
        <v>120</v>
      </c>
      <c r="K17" s="74" t="s">
        <v>121</v>
      </c>
    </row>
    <row r="18" spans="2:15" ht="15.75">
      <c r="B18" s="10"/>
    </row>
    <row r="19" spans="2:15" ht="81" customHeight="1">
      <c r="B19" s="7" t="s">
        <v>6</v>
      </c>
      <c r="C19" s="77" t="s">
        <v>122</v>
      </c>
      <c r="D19" s="9" t="s">
        <v>124</v>
      </c>
      <c r="E19" s="11"/>
      <c r="F19" s="12"/>
      <c r="G19" s="13"/>
      <c r="H19" s="13"/>
      <c r="I19" s="14"/>
      <c r="J19" s="13"/>
      <c r="K19" s="13"/>
      <c r="L19" s="13"/>
      <c r="M19" s="13"/>
      <c r="N19" s="15"/>
      <c r="O19" s="16"/>
    </row>
    <row r="20" spans="2:15" ht="15.75">
      <c r="B20" s="76">
        <v>1</v>
      </c>
      <c r="C20" s="78" t="s">
        <v>123</v>
      </c>
      <c r="D20" s="78" t="s">
        <v>125</v>
      </c>
      <c r="E20" s="17"/>
      <c r="F20" s="17"/>
      <c r="G20" s="13"/>
      <c r="H20" s="13"/>
      <c r="I20" s="14"/>
      <c r="J20" s="13"/>
      <c r="K20" s="13"/>
      <c r="L20" s="13"/>
      <c r="M20" s="13"/>
      <c r="N20" s="15"/>
      <c r="O20" s="16"/>
    </row>
    <row r="21" spans="2:15" ht="15.75">
      <c r="B21" s="76">
        <v>2</v>
      </c>
      <c r="C21" s="79" t="s">
        <v>123</v>
      </c>
      <c r="D21" s="79" t="s">
        <v>125</v>
      </c>
      <c r="E21" s="17"/>
      <c r="F21" s="17"/>
      <c r="G21" s="13"/>
      <c r="H21" s="13"/>
      <c r="I21" s="14"/>
      <c r="J21" s="13"/>
      <c r="K21" s="13"/>
      <c r="L21" s="13"/>
      <c r="M21" s="13"/>
      <c r="N21" s="15"/>
      <c r="O21" s="16"/>
    </row>
    <row r="22" spans="2:15" ht="15.75">
      <c r="B22" s="76">
        <v>3</v>
      </c>
      <c r="C22" s="78" t="s">
        <v>123</v>
      </c>
      <c r="D22" s="78" t="s">
        <v>125</v>
      </c>
      <c r="E22" s="17"/>
      <c r="F22" s="17"/>
      <c r="G22" s="13"/>
      <c r="H22" s="13"/>
      <c r="I22" s="14"/>
      <c r="J22" s="13"/>
      <c r="K22" s="13"/>
      <c r="L22" s="13"/>
      <c r="M22" s="13"/>
      <c r="N22" s="15"/>
      <c r="O22" s="16"/>
    </row>
    <row r="23" spans="2:15" ht="15.75">
      <c r="B23" s="10"/>
      <c r="C23" s="18"/>
      <c r="D23" s="18"/>
      <c r="E23" s="18"/>
      <c r="F23" s="18"/>
      <c r="G23" s="18"/>
      <c r="H23" s="18"/>
      <c r="I23" s="18"/>
      <c r="J23" s="18"/>
      <c r="K23" s="18"/>
      <c r="L23" s="18"/>
      <c r="M23" s="18"/>
      <c r="N23" s="18"/>
    </row>
    <row r="24" spans="2:15" ht="78.75">
      <c r="B24" s="7" t="s">
        <v>6</v>
      </c>
      <c r="C24" s="8" t="s">
        <v>127</v>
      </c>
      <c r="D24" s="8" t="s">
        <v>20</v>
      </c>
    </row>
    <row r="25" spans="2:15" s="20" customFormat="1">
      <c r="B25" s="68">
        <v>1</v>
      </c>
      <c r="C25" s="74" t="s">
        <v>21</v>
      </c>
      <c r="D25" s="74" t="s">
        <v>128</v>
      </c>
      <c r="G25" s="19"/>
    </row>
    <row r="26" spans="2:15" s="20" customFormat="1" ht="120">
      <c r="B26" s="68">
        <v>2</v>
      </c>
      <c r="C26" s="75" t="s">
        <v>39</v>
      </c>
      <c r="D26" s="80" t="s">
        <v>164</v>
      </c>
      <c r="G26" s="19"/>
    </row>
    <row r="27" spans="2:15" s="20" customFormat="1" ht="45">
      <c r="B27" s="68">
        <v>3</v>
      </c>
      <c r="C27" s="74" t="s">
        <v>21</v>
      </c>
      <c r="D27" s="81" t="s">
        <v>129</v>
      </c>
      <c r="G27" s="19"/>
    </row>
    <row r="29" spans="2:15" ht="63">
      <c r="B29" s="7" t="s">
        <v>6</v>
      </c>
      <c r="C29" s="8" t="s">
        <v>22</v>
      </c>
      <c r="D29" s="8" t="s">
        <v>130</v>
      </c>
      <c r="E29" s="8" t="s">
        <v>23</v>
      </c>
    </row>
    <row r="30" spans="2:15" s="20" customFormat="1" ht="30">
      <c r="B30" s="68">
        <v>1</v>
      </c>
      <c r="C30" s="74" t="s">
        <v>39</v>
      </c>
      <c r="D30" s="74" t="s">
        <v>131</v>
      </c>
      <c r="E30" s="81" t="s">
        <v>165</v>
      </c>
      <c r="G30" s="19"/>
    </row>
    <row r="31" spans="2:15" s="20" customFormat="1" ht="225">
      <c r="B31" s="68">
        <v>2</v>
      </c>
      <c r="C31" s="75" t="s">
        <v>21</v>
      </c>
      <c r="D31" s="75" t="s">
        <v>131</v>
      </c>
      <c r="E31" s="80" t="s">
        <v>166</v>
      </c>
      <c r="G31" s="19"/>
    </row>
    <row r="32" spans="2:15" s="20" customFormat="1" ht="90">
      <c r="B32" s="68">
        <v>3</v>
      </c>
      <c r="C32" s="74" t="s">
        <v>21</v>
      </c>
      <c r="D32" s="74" t="s">
        <v>131</v>
      </c>
      <c r="E32" s="81" t="s">
        <v>167</v>
      </c>
      <c r="G32" s="19"/>
    </row>
    <row r="34" spans="1:18" ht="56.25" customHeight="1">
      <c r="C34" s="118" t="s">
        <v>24</v>
      </c>
      <c r="D34" s="118"/>
      <c r="E34" s="118"/>
      <c r="F34" s="118"/>
      <c r="G34" s="118"/>
      <c r="H34" s="118"/>
      <c r="I34" s="118"/>
      <c r="J34" s="118"/>
      <c r="K34" s="21"/>
      <c r="L34" s="21"/>
      <c r="M34" s="21"/>
      <c r="O34" s="21"/>
      <c r="Q34" s="21"/>
      <c r="R34" s="21"/>
    </row>
    <row r="35" spans="1:18" ht="63">
      <c r="A35" s="22"/>
      <c r="B35" s="8" t="s">
        <v>6</v>
      </c>
      <c r="C35" s="23" t="s">
        <v>25</v>
      </c>
      <c r="D35" s="8" t="s">
        <v>26</v>
      </c>
      <c r="E35" s="8" t="s">
        <v>27</v>
      </c>
      <c r="F35" s="8" t="s">
        <v>28</v>
      </c>
      <c r="G35" s="8" t="s">
        <v>29</v>
      </c>
      <c r="H35" s="8" t="s">
        <v>30</v>
      </c>
      <c r="I35" s="8" t="s">
        <v>31</v>
      </c>
      <c r="J35" s="8" t="s">
        <v>32</v>
      </c>
    </row>
    <row r="36" spans="1:18" s="20" customFormat="1">
      <c r="B36" s="68">
        <v>1</v>
      </c>
      <c r="C36" s="78" t="s">
        <v>125</v>
      </c>
      <c r="D36" s="78" t="s">
        <v>126</v>
      </c>
      <c r="E36" s="78" t="s">
        <v>126</v>
      </c>
      <c r="F36" s="78" t="s">
        <v>126</v>
      </c>
      <c r="G36" s="78" t="s">
        <v>125</v>
      </c>
      <c r="H36" s="78" t="s">
        <v>126</v>
      </c>
      <c r="I36" s="78" t="s">
        <v>125</v>
      </c>
      <c r="J36" s="78" t="s">
        <v>125</v>
      </c>
    </row>
    <row r="37" spans="1:18" s="20" customFormat="1">
      <c r="B37" s="68">
        <v>2</v>
      </c>
      <c r="C37" s="79" t="s">
        <v>125</v>
      </c>
      <c r="D37" s="79" t="s">
        <v>126</v>
      </c>
      <c r="E37" s="79" t="s">
        <v>125</v>
      </c>
      <c r="F37" s="79" t="s">
        <v>125</v>
      </c>
      <c r="G37" s="79" t="s">
        <v>126</v>
      </c>
      <c r="H37" s="79" t="s">
        <v>125</v>
      </c>
      <c r="I37" s="79" t="s">
        <v>125</v>
      </c>
      <c r="J37" s="79" t="s">
        <v>125</v>
      </c>
    </row>
    <row r="38" spans="1:18" s="20" customFormat="1">
      <c r="B38" s="68">
        <v>3</v>
      </c>
      <c r="C38" s="78" t="s">
        <v>125</v>
      </c>
      <c r="D38" s="78" t="s">
        <v>125</v>
      </c>
      <c r="E38" s="78" t="s">
        <v>126</v>
      </c>
      <c r="F38" s="78" t="s">
        <v>126</v>
      </c>
      <c r="G38" s="78" t="s">
        <v>126</v>
      </c>
      <c r="H38" s="78" t="s">
        <v>126</v>
      </c>
      <c r="I38" s="78" t="s">
        <v>126</v>
      </c>
      <c r="J38" s="78" t="s">
        <v>126</v>
      </c>
    </row>
    <row r="39" spans="1:18">
      <c r="B39" s="66"/>
      <c r="C39" s="13"/>
      <c r="D39" s="13"/>
      <c r="E39" s="13"/>
      <c r="F39" s="13"/>
      <c r="G39" s="13"/>
      <c r="H39" s="13"/>
      <c r="I39" s="13"/>
      <c r="J39" s="13"/>
    </row>
    <row r="41" spans="1:18" ht="42.75" customHeight="1">
      <c r="C41" s="119"/>
      <c r="D41" s="120"/>
      <c r="E41" s="119" t="s">
        <v>33</v>
      </c>
      <c r="F41" s="121"/>
      <c r="G41" s="120"/>
    </row>
    <row r="42" spans="1:18" ht="31.5" customHeight="1">
      <c r="B42" s="7" t="s">
        <v>6</v>
      </c>
      <c r="C42" s="122" t="s">
        <v>34</v>
      </c>
      <c r="D42" s="122"/>
      <c r="E42" s="8" t="s">
        <v>35</v>
      </c>
      <c r="F42" s="8" t="s">
        <v>36</v>
      </c>
      <c r="G42" s="8" t="s">
        <v>37</v>
      </c>
    </row>
    <row r="43" spans="1:18" s="20" customFormat="1">
      <c r="B43" s="68">
        <v>1</v>
      </c>
      <c r="C43" s="115" t="s">
        <v>132</v>
      </c>
      <c r="D43" s="115"/>
      <c r="E43" s="74" t="s">
        <v>38</v>
      </c>
      <c r="F43" s="74" t="s">
        <v>38</v>
      </c>
      <c r="G43" s="74" t="s">
        <v>38</v>
      </c>
    </row>
    <row r="44" spans="1:18" s="20" customFormat="1">
      <c r="B44" s="68">
        <v>2</v>
      </c>
      <c r="C44" s="116" t="s">
        <v>133</v>
      </c>
      <c r="D44" s="116"/>
      <c r="E44" s="75" t="s">
        <v>38</v>
      </c>
      <c r="F44" s="75" t="s">
        <v>38</v>
      </c>
      <c r="G44" s="75" t="s">
        <v>38</v>
      </c>
    </row>
    <row r="45" spans="1:18" s="20" customFormat="1">
      <c r="B45" s="68">
        <v>3</v>
      </c>
      <c r="C45" s="115" t="s">
        <v>168</v>
      </c>
      <c r="D45" s="115"/>
      <c r="E45" s="74" t="s">
        <v>38</v>
      </c>
      <c r="F45" s="74" t="s">
        <v>38</v>
      </c>
      <c r="G45" s="74" t="s">
        <v>38</v>
      </c>
    </row>
    <row r="46" spans="1:18">
      <c r="B46" s="12"/>
      <c r="C46" s="24"/>
      <c r="D46" s="24"/>
      <c r="E46" s="24"/>
      <c r="F46" s="24"/>
      <c r="G46" s="24"/>
      <c r="H46" s="24"/>
      <c r="I46" s="24"/>
      <c r="J46" s="24"/>
    </row>
    <row r="47" spans="1:18">
      <c r="C47" s="20"/>
    </row>
    <row r="48" spans="1:18">
      <c r="C48" s="20" t="s">
        <v>40</v>
      </c>
    </row>
    <row r="49" spans="3:3" ht="15.75" customHeight="1">
      <c r="C49" s="5" t="s">
        <v>41</v>
      </c>
    </row>
    <row r="50" spans="3:3">
      <c r="C50" s="25" t="s">
        <v>42</v>
      </c>
    </row>
    <row r="51" spans="3:3">
      <c r="C51" s="5" t="s">
        <v>43</v>
      </c>
    </row>
  </sheetData>
  <mergeCells count="8">
    <mergeCell ref="C43:D43"/>
    <mergeCell ref="C44:D44"/>
    <mergeCell ref="C45:D45"/>
    <mergeCell ref="C11:G11"/>
    <mergeCell ref="C34:J34"/>
    <mergeCell ref="C41:D41"/>
    <mergeCell ref="E41:G41"/>
    <mergeCell ref="C42:D42"/>
  </mergeCells>
  <phoneticPr fontId="32" type="noConversion"/>
  <hyperlinks>
    <hyperlink ref="C50" r:id="rId1" xr:uid="{00000000-0004-0000-02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3:G28"/>
  <sheetViews>
    <sheetView workbookViewId="0">
      <selection activeCell="G28" sqref="G28"/>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6" t="s">
        <v>44</v>
      </c>
    </row>
    <row r="15" spans="2:7">
      <c r="B15" s="134" t="s">
        <v>46</v>
      </c>
      <c r="C15" s="123" t="s">
        <v>45</v>
      </c>
      <c r="D15" s="123"/>
      <c r="E15" s="123"/>
      <c r="F15" s="28"/>
      <c r="G15" s="28"/>
    </row>
    <row r="16" spans="2:7">
      <c r="B16" s="134"/>
      <c r="C16" s="123" t="s">
        <v>47</v>
      </c>
      <c r="D16" s="123"/>
      <c r="E16" s="64" t="s">
        <v>48</v>
      </c>
      <c r="F16" s="64" t="s">
        <v>49</v>
      </c>
      <c r="G16" s="64" t="s">
        <v>50</v>
      </c>
    </row>
    <row r="17" spans="2:7" ht="15" customHeight="1">
      <c r="B17" s="124">
        <v>2016</v>
      </c>
      <c r="C17" s="125" t="s">
        <v>51</v>
      </c>
      <c r="D17" s="126"/>
      <c r="E17" s="131" t="s">
        <v>158</v>
      </c>
      <c r="F17" s="136">
        <v>753636</v>
      </c>
      <c r="G17" s="135">
        <v>0.34599999999999997</v>
      </c>
    </row>
    <row r="18" spans="2:7">
      <c r="B18" s="124"/>
      <c r="C18" s="127"/>
      <c r="D18" s="128"/>
      <c r="E18" s="132"/>
      <c r="F18" s="136"/>
      <c r="G18" s="135"/>
    </row>
    <row r="19" spans="2:7">
      <c r="B19" s="124">
        <v>2015</v>
      </c>
      <c r="C19" s="127"/>
      <c r="D19" s="128"/>
      <c r="E19" s="132"/>
      <c r="F19" s="136">
        <v>1212383</v>
      </c>
      <c r="G19" s="135">
        <v>0.64700000000000002</v>
      </c>
    </row>
    <row r="20" spans="2:7">
      <c r="B20" s="124"/>
      <c r="C20" s="127"/>
      <c r="D20" s="128"/>
      <c r="E20" s="132"/>
      <c r="F20" s="136"/>
      <c r="G20" s="135"/>
    </row>
    <row r="21" spans="2:7">
      <c r="B21" s="124">
        <v>2014</v>
      </c>
      <c r="C21" s="127"/>
      <c r="D21" s="128"/>
      <c r="E21" s="132"/>
      <c r="F21" s="136">
        <v>1105076</v>
      </c>
      <c r="G21" s="135">
        <v>0.71399999999999997</v>
      </c>
    </row>
    <row r="22" spans="2:7">
      <c r="B22" s="124"/>
      <c r="C22" s="127"/>
      <c r="D22" s="128"/>
      <c r="E22" s="132"/>
      <c r="F22" s="136"/>
      <c r="G22" s="135"/>
    </row>
    <row r="23" spans="2:7">
      <c r="B23" s="124">
        <v>2013</v>
      </c>
      <c r="C23" s="127"/>
      <c r="D23" s="128"/>
      <c r="E23" s="132"/>
      <c r="F23" s="136">
        <v>1156118</v>
      </c>
      <c r="G23" s="135">
        <v>0.74099999999999999</v>
      </c>
    </row>
    <row r="24" spans="2:7">
      <c r="B24" s="124"/>
      <c r="C24" s="129"/>
      <c r="D24" s="130"/>
      <c r="E24" s="133"/>
      <c r="F24" s="136"/>
      <c r="G24" s="135"/>
    </row>
    <row r="25" spans="2:7">
      <c r="B25" s="27"/>
      <c r="C25" s="27"/>
      <c r="D25" s="27"/>
      <c r="E25" s="27"/>
      <c r="F25" s="27"/>
      <c r="G25" s="27"/>
    </row>
    <row r="26" spans="2:7">
      <c r="B26" s="27" t="s">
        <v>52</v>
      </c>
      <c r="C26" s="29"/>
      <c r="D26" s="29"/>
      <c r="E26" s="27"/>
      <c r="F26" s="27"/>
      <c r="G26" s="27"/>
    </row>
    <row r="27" spans="2:7">
      <c r="B27" s="27" t="s">
        <v>53</v>
      </c>
      <c r="C27" s="27"/>
      <c r="D27" s="27"/>
      <c r="E27" s="27"/>
      <c r="F27" s="27"/>
      <c r="G27" s="27"/>
    </row>
    <row r="28" spans="2:7">
      <c r="B28" s="27" t="s">
        <v>54</v>
      </c>
      <c r="C28" s="27"/>
      <c r="D28" s="27"/>
      <c r="E28" s="27"/>
      <c r="F28" s="27"/>
      <c r="G28" s="27"/>
    </row>
  </sheetData>
  <mergeCells count="17">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 ref="B15:B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2018-07-23T19:00:53Z</dcterms:created>
  <dcterms:modified xsi:type="dcterms:W3CDTF">2020-07-10T21:09:59Z</dcterms:modified>
</cp:coreProperties>
</file>