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Tecnología en Gestión de Turismo Sostenible\"/>
    </mc:Choice>
  </mc:AlternateContent>
  <xr:revisionPtr revIDLastSave="0" documentId="13_ncr:1_{C99952FD-178D-40D0-9BD7-E46CD25D3F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Egresados 2020" sheetId="7" r:id="rId2"/>
    <sheet name="Empleadores" sheetId="5" r:id="rId3"/>
    <sheet name="OL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1" i="7" l="1"/>
  <c r="E267" i="7" s="1"/>
  <c r="D163" i="7"/>
  <c r="E163" i="7"/>
  <c r="F163" i="7"/>
  <c r="G163" i="7"/>
  <c r="E270" i="7" l="1"/>
  <c r="H161" i="7"/>
  <c r="H162" i="7"/>
  <c r="H160" i="7"/>
  <c r="H148" i="7"/>
  <c r="H147" i="7"/>
  <c r="E268" i="7" l="1"/>
  <c r="H249" i="7"/>
  <c r="H250" i="7"/>
  <c r="H251" i="7"/>
  <c r="H252" i="7"/>
  <c r="H248" i="7"/>
  <c r="E253" i="7"/>
  <c r="E260" i="7" s="1"/>
  <c r="F253" i="7"/>
  <c r="G253" i="7"/>
  <c r="D253" i="7"/>
  <c r="D259" i="7" s="1"/>
  <c r="E233" i="7"/>
  <c r="E236" i="7" s="1"/>
  <c r="F233" i="7"/>
  <c r="G233" i="7"/>
  <c r="D233" i="7"/>
  <c r="D237" i="7" s="1"/>
  <c r="H231" i="7"/>
  <c r="H232" i="7"/>
  <c r="H230" i="7"/>
  <c r="G211" i="7"/>
  <c r="G210" i="7"/>
  <c r="G212" i="7"/>
  <c r="G209" i="7"/>
  <c r="E213" i="7"/>
  <c r="F213" i="7"/>
  <c r="D213" i="7"/>
  <c r="D220" i="7" s="1"/>
  <c r="E198" i="7"/>
  <c r="F198" i="7"/>
  <c r="D198" i="7"/>
  <c r="D202" i="7" s="1"/>
  <c r="E181" i="7"/>
  <c r="E186" i="7" s="1"/>
  <c r="F181" i="7"/>
  <c r="G181" i="7"/>
  <c r="D181" i="7"/>
  <c r="D188" i="7" s="1"/>
  <c r="E168" i="7"/>
  <c r="H163" i="7"/>
  <c r="H168" i="7" s="1"/>
  <c r="D169" i="7"/>
  <c r="E269" i="7" l="1"/>
  <c r="H253" i="7"/>
  <c r="H259" i="7" s="1"/>
  <c r="E259" i="7"/>
  <c r="D218" i="7"/>
  <c r="D217" i="7"/>
  <c r="D219" i="7"/>
  <c r="D201" i="7"/>
  <c r="D187" i="7"/>
  <c r="E185" i="7"/>
  <c r="D258" i="7"/>
  <c r="D184" i="7"/>
  <c r="E188" i="7"/>
  <c r="H233" i="7"/>
  <c r="H236" i="7" s="1"/>
  <c r="D236" i="7"/>
  <c r="E238" i="7"/>
  <c r="D256" i="7"/>
  <c r="D257" i="7"/>
  <c r="E258" i="7"/>
  <c r="D189" i="7"/>
  <c r="D186" i="7"/>
  <c r="E187" i="7"/>
  <c r="D238" i="7"/>
  <c r="E237" i="7"/>
  <c r="D260" i="7"/>
  <c r="E256" i="7"/>
  <c r="E257" i="7"/>
  <c r="E189" i="7"/>
  <c r="D185" i="7"/>
  <c r="E184" i="7"/>
  <c r="G213" i="7"/>
  <c r="G217" i="7" s="1"/>
  <c r="E167" i="7"/>
  <c r="D167" i="7"/>
  <c r="E169" i="7"/>
  <c r="H167" i="7"/>
  <c r="D168" i="7"/>
  <c r="H169" i="7"/>
  <c r="E149" i="7"/>
  <c r="E153" i="7" s="1"/>
  <c r="F149" i="7"/>
  <c r="G149" i="7"/>
  <c r="H149" i="7"/>
  <c r="H153" i="7" s="1"/>
  <c r="D149" i="7"/>
  <c r="D153" i="7" s="1"/>
  <c r="D131" i="7"/>
  <c r="D136" i="7" s="1"/>
  <c r="E85" i="7"/>
  <c r="E88" i="7" s="1"/>
  <c r="F85" i="7"/>
  <c r="F90" i="7" s="1"/>
  <c r="G85" i="7"/>
  <c r="G89" i="7" s="1"/>
  <c r="H85" i="7"/>
  <c r="H88" i="7" s="1"/>
  <c r="D85" i="7"/>
  <c r="D88" i="7" s="1"/>
  <c r="D67" i="7"/>
  <c r="E65" i="7" s="1"/>
  <c r="H52" i="7"/>
  <c r="H53" i="7"/>
  <c r="H51" i="7"/>
  <c r="H41" i="7"/>
  <c r="H40" i="7"/>
  <c r="E54" i="7"/>
  <c r="E58" i="7" s="1"/>
  <c r="F54" i="7"/>
  <c r="G54" i="7"/>
  <c r="D54" i="7"/>
  <c r="D59" i="7" s="1"/>
  <c r="E42" i="7"/>
  <c r="E46" i="7" s="1"/>
  <c r="F42" i="7"/>
  <c r="G42" i="7"/>
  <c r="D42" i="7"/>
  <c r="D46" i="7" s="1"/>
  <c r="H260" i="7" l="1"/>
  <c r="H256" i="7"/>
  <c r="H258" i="7"/>
  <c r="H257" i="7"/>
  <c r="G219" i="7"/>
  <c r="G218" i="7"/>
  <c r="D135" i="7"/>
  <c r="H237" i="7"/>
  <c r="H42" i="7"/>
  <c r="H45" i="7" s="1"/>
  <c r="D134" i="7"/>
  <c r="H238" i="7"/>
  <c r="G220" i="7"/>
  <c r="D89" i="7"/>
  <c r="E63" i="7"/>
  <c r="E152" i="7"/>
  <c r="H91" i="7"/>
  <c r="F89" i="7"/>
  <c r="G88" i="7"/>
  <c r="D90" i="7"/>
  <c r="F88" i="7"/>
  <c r="H90" i="7"/>
  <c r="G91" i="7"/>
  <c r="D138" i="7"/>
  <c r="D91" i="7"/>
  <c r="H89" i="7"/>
  <c r="G90" i="7"/>
  <c r="F91" i="7"/>
  <c r="D137" i="7"/>
  <c r="D152" i="7"/>
  <c r="H152" i="7"/>
  <c r="E89" i="7"/>
  <c r="E90" i="7"/>
  <c r="E91" i="7"/>
  <c r="E57" i="7"/>
  <c r="E45" i="7"/>
  <c r="E59" i="7"/>
  <c r="E64" i="7"/>
  <c r="E66" i="7"/>
  <c r="D57" i="7"/>
  <c r="D58" i="7"/>
  <c r="D45" i="7"/>
  <c r="H54" i="7"/>
  <c r="H58" i="7" s="1"/>
  <c r="H57" i="7" l="1"/>
  <c r="H59" i="7"/>
  <c r="H46" i="7"/>
</calcChain>
</file>

<file path=xl/sharedStrings.xml><?xml version="1.0" encoding="utf-8"?>
<sst xmlns="http://schemas.openxmlformats.org/spreadsheetml/2006/main" count="252" uniqueCount="111">
  <si>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</si>
  <si>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</si>
  <si>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</si>
  <si>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</si>
  <si>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</si>
  <si>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</si>
  <si>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</si>
  <si>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</si>
  <si>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</si>
  <si>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</si>
  <si>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</si>
  <si>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</si>
  <si>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</si>
  <si>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</si>
  <si>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</si>
  <si>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</si>
  <si>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</si>
  <si>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</si>
  <si>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</si>
  <si>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</si>
  <si>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</si>
  <si>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</si>
  <si>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</si>
  <si>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</si>
  <si>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</si>
  <si>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</si>
  <si>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</si>
  <si>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</si>
  <si>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</si>
  <si>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</si>
  <si>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</si>
  <si>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</si>
  <si>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</si>
  <si>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</si>
  <si>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</si>
  <si>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</si>
  <si>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</si>
  <si>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</si>
  <si>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</si>
  <si>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</si>
  <si>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</si>
  <si>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</si>
  <si>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</si>
  <si>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</si>
  <si>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</si>
  <si>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</si>
  <si>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</si>
  <si>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</si>
  <si>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</si>
  <si>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</si>
  <si>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</si>
  <si>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</si>
  <si>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</si>
  <si>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</si>
  <si>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</si>
  <si>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</si>
  <si>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</si>
  <si>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</si>
  <si>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</si>
  <si>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</si>
  <si>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</si>
  <si>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</si>
  <si>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</si>
  <si>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</si>
  <si>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</si>
  <si>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</si>
  <si>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</si>
  <si>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</si>
  <si>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</si>
  <si>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</si>
  <si>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</si>
  <si>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</si>
  <si>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</si>
  <si>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</si>
  <si>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</si>
  <si>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</si>
  <si>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</si>
  <si>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</si>
  <si>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</si>
  <si>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</si>
  <si>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</si>
  <si>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</si>
  <si>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</si>
  <si>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</si>
  <si>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</si>
  <si>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</si>
  <si>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</si>
  <si>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</si>
  <si>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</si>
  <si>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</si>
  <si>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</si>
  <si>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</si>
  <si>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</si>
  <si>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Mala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</si>
  <si>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</si>
  <si>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</si>
  <si>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</si>
  <si>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graduados: 252</t>
  </si>
  <si>
    <t>Total encuestas 2020: 131</t>
  </si>
  <si>
    <t>Nivel de seguimiento: 52%</t>
  </si>
  <si>
    <t>No hay datos de empleadores de la Tecnología en Gestión del Turismo Sostenible</t>
  </si>
  <si>
    <t>AÑO DE EGRESO</t>
  </si>
  <si>
    <t>NIVEL DE ESTUDIO</t>
  </si>
  <si>
    <t>NIVEL ACADEMICO</t>
  </si>
  <si>
    <t>NIVEL DE FORMACION</t>
  </si>
  <si>
    <t>PRMEDIO INGRESO 2016</t>
  </si>
  <si>
    <t>TASA DE COTIZANTES</t>
  </si>
  <si>
    <t>PREGRADO</t>
  </si>
  <si>
    <t>Tecnología en Gestión de Turismo Sostenible</t>
  </si>
  <si>
    <t>NaN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</si>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</sst>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0.0%"/>
    <numFmt numFmtId="165" formatCode="0.0"/>
    <numFmt numFmtId="166" formatCode="&quot;$&quot;\ #,##0_);[Red]\(&quot;$&quot;\ #,##0\)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sz val="8"/>
      <color rgb="FF000000"/>
      <name val="Lucida Sans Regula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0" xfId="1" applyBorder="1" applyAlignment="1">
      <alignment vertical="top" wrapText="1"/>
    </xf>
    <xf numFmtId="0" fontId="11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2" fillId="2" borderId="0" xfId="0" applyFont="1" applyFill="1"/>
    <xf numFmtId="0" fontId="15" fillId="2" borderId="0" xfId="0" applyFont="1" applyFill="1" applyAlignment="1">
      <alignment horizontal="left" vertical="center"/>
    </xf>
    <xf numFmtId="0" fontId="0" fillId="2" borderId="1" xfId="0" applyFill="1" applyBorder="1"/>
    <xf numFmtId="0" fontId="18" fillId="2" borderId="0" xfId="0" applyFont="1" applyFill="1" applyAlignment="1">
      <alignment vertical="center"/>
    </xf>
    <xf numFmtId="0" fontId="19" fillId="2" borderId="0" xfId="0" applyFont="1" applyFill="1"/>
    <xf numFmtId="10" fontId="21" fillId="3" borderId="1" xfId="2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3" fontId="23" fillId="2" borderId="1" xfId="2" applyNumberFormat="1" applyFont="1" applyFill="1" applyBorder="1" applyAlignment="1">
      <alignment horizontal="center" vertical="center"/>
    </xf>
    <xf numFmtId="3" fontId="18" fillId="2" borderId="1" xfId="2" applyNumberFormat="1" applyFont="1" applyFill="1" applyBorder="1" applyAlignment="1">
      <alignment horizontal="center" vertical="center"/>
    </xf>
    <xf numFmtId="10" fontId="2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164" fontId="23" fillId="2" borderId="1" xfId="2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9" fillId="6" borderId="1" xfId="0" applyFont="1" applyFill="1" applyBorder="1"/>
    <xf numFmtId="0" fontId="21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165" fontId="18" fillId="2" borderId="1" xfId="2" applyNumberFormat="1" applyFont="1" applyFill="1" applyBorder="1" applyAlignment="1">
      <alignment horizontal="center" vertical="center"/>
    </xf>
    <xf numFmtId="10" fontId="21" fillId="3" borderId="2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10" fontId="23" fillId="2" borderId="8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6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10" fontId="21" fillId="3" borderId="1" xfId="2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1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3" fillId="2" borderId="0" xfId="2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3" fontId="23" fillId="2" borderId="0" xfId="2" applyNumberFormat="1" applyFont="1" applyFill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" fontId="21" fillId="3" borderId="1" xfId="2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3" fontId="23" fillId="2" borderId="0" xfId="2" applyNumberFormat="1" applyFont="1" applyFill="1" applyBorder="1" applyAlignment="1">
      <alignment horizontal="center" vertical="center"/>
    </xf>
    <xf numFmtId="10" fontId="23" fillId="2" borderId="0" xfId="2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" fontId="23" fillId="2" borderId="1" xfId="2" applyNumberFormat="1" applyFont="1" applyFill="1" applyBorder="1" applyAlignment="1">
      <alignment horizontal="center" vertical="center"/>
    </xf>
    <xf numFmtId="0" fontId="18" fillId="7" borderId="0" xfId="0" applyFont="1" applyFill="1"/>
    <xf numFmtId="164" fontId="23" fillId="2" borderId="0" xfId="2" applyNumberFormat="1" applyFont="1" applyFill="1" applyBorder="1" applyAlignment="1">
      <alignment horizontal="left" vertical="center"/>
    </xf>
    <xf numFmtId="1" fontId="23" fillId="2" borderId="0" xfId="2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3" fillId="2" borderId="1" xfId="2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>
      <alignment horizontal="center" vertical="center"/>
    </xf>
    <xf numFmtId="164" fontId="30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4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66" fontId="30" fillId="2" borderId="1" xfId="0" applyNumberFormat="1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/>
    </xf>
    <xf numFmtId="10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6" fontId="31" fillId="0" borderId="1" xfId="0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2020'!$C$152:$C$153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2020'!$H$152:$H$153</c:f>
              <c:numCache>
                <c:formatCode>0.00%</c:formatCode>
                <c:ptCount val="2"/>
                <c:pt idx="0">
                  <c:v>0.23134328358208955</c:v>
                </c:pt>
                <c:pt idx="1">
                  <c:v>0.76865671641791045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2020'!$C$167:$C$169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2020'!$H$167:$H$169</c:f>
              <c:numCache>
                <c:formatCode>0.00%</c:formatCode>
                <c:ptCount val="3"/>
                <c:pt idx="0">
                  <c:v>0.6629213483146067</c:v>
                </c:pt>
                <c:pt idx="1">
                  <c:v>0.25842696629213485</c:v>
                </c:pt>
                <c:pt idx="2">
                  <c:v>7.8651685393258425E-2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2020'!$C$184:$C$189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2020'!$D$184:$D$189</c:f>
              <c:numCache>
                <c:formatCode>0.00%</c:formatCode>
                <c:ptCount val="6"/>
                <c:pt idx="0">
                  <c:v>4.6153846153846156E-2</c:v>
                </c:pt>
                <c:pt idx="1">
                  <c:v>7.6923076923076927E-3</c:v>
                </c:pt>
                <c:pt idx="2">
                  <c:v>6.9230769230769235E-2</c:v>
                </c:pt>
                <c:pt idx="3">
                  <c:v>2.3076923076923078E-2</c:v>
                </c:pt>
                <c:pt idx="4">
                  <c:v>7.6923076923076927E-3</c:v>
                </c:pt>
                <c:pt idx="5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2020'!$C$184:$C$189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2020'!$E$184:$E$189</c:f>
              <c:numCache>
                <c:formatCode>0.00%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2020'!$C$184:$C$189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2020'!$F$184:$F$189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2020'!$C$184:$C$189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2020'!$G$184:$G$189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2020'!$C$201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2020'!$D$201:$F$201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2020'!$C$202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2020'!$C$217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2020'!$D$217:$F$217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2020'!$C$218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2020'!$C$219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2020'!$C$220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2020'!$D$220:$F$220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2020'!$C$236:$C$238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2020'!$H$236:$H$238</c:f>
              <c:numCache>
                <c:formatCode>0.00%</c:formatCode>
                <c:ptCount val="3"/>
                <c:pt idx="0">
                  <c:v>0.9007633587786259</c:v>
                </c:pt>
                <c:pt idx="1">
                  <c:v>6.8702290076335881E-2</c:v>
                </c:pt>
                <c:pt idx="2">
                  <c:v>3.0534351145038167E-2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2020'!$C$256:$C$260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2020'!$H$256:$H$260</c:f>
              <c:numCache>
                <c:formatCode>0.00%</c:formatCode>
                <c:ptCount val="5"/>
                <c:pt idx="0">
                  <c:v>7.6335877862595417E-3</c:v>
                </c:pt>
                <c:pt idx="1">
                  <c:v>1.5267175572519083E-2</c:v>
                </c:pt>
                <c:pt idx="2">
                  <c:v>0.20610687022900764</c:v>
                </c:pt>
                <c:pt idx="3">
                  <c:v>0.48854961832061067</c:v>
                </c:pt>
                <c:pt idx="4">
                  <c:v>0.28244274809160308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2020'!$C$267:$C$270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2020'!$E$267:$E$270</c:f>
              <c:numCache>
                <c:formatCode>0.00%</c:formatCode>
                <c:ptCount val="4"/>
                <c:pt idx="0">
                  <c:v>0.578125</c:v>
                </c:pt>
                <c:pt idx="1">
                  <c:v>0.3984375</c:v>
                </c:pt>
                <c:pt idx="2">
                  <c:v>2.34375E-2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2020'!$C$88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2020'!$D$88:$H$88</c:f>
              <c:numCache>
                <c:formatCode>0.00%</c:formatCode>
                <c:ptCount val="5"/>
                <c:pt idx="0">
                  <c:v>0.1111111111111111</c:v>
                </c:pt>
                <c:pt idx="1">
                  <c:v>0.32653061224489793</c:v>
                </c:pt>
                <c:pt idx="2">
                  <c:v>0.28837209302325584</c:v>
                </c:pt>
                <c:pt idx="3">
                  <c:v>0.1858974358974359</c:v>
                </c:pt>
                <c:pt idx="4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2020'!$C$89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0.2857142857142857</c:v>
                </c:pt>
                <c:pt idx="2">
                  <c:v>0.24651162790697675</c:v>
                </c:pt>
                <c:pt idx="3">
                  <c:v>0.21794871794871795</c:v>
                </c:pt>
                <c:pt idx="4">
                  <c:v>0.27027027027027029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2020'!$C$90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0.27777777777777779</c:v>
                </c:pt>
                <c:pt idx="1">
                  <c:v>0.14285714285714285</c:v>
                </c:pt>
                <c:pt idx="2">
                  <c:v>0.22325581395348837</c:v>
                </c:pt>
                <c:pt idx="3">
                  <c:v>0.34615384615384615</c:v>
                </c:pt>
                <c:pt idx="4">
                  <c:v>0.27027027027027029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2020'!$C$91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0.27777777777777779</c:v>
                </c:pt>
                <c:pt idx="1">
                  <c:v>0.24489795918367346</c:v>
                </c:pt>
                <c:pt idx="2">
                  <c:v>0.24186046511627907</c:v>
                </c:pt>
                <c:pt idx="3">
                  <c:v>0.25</c:v>
                </c:pt>
                <c:pt idx="4">
                  <c:v>0.29729729729729731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2020'!$C$45:$C$46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2020'!$H$45:$H$46</c:f>
              <c:numCache>
                <c:formatCode>0.00%</c:formatCode>
                <c:ptCount val="2"/>
                <c:pt idx="0">
                  <c:v>0.44274809160305345</c:v>
                </c:pt>
                <c:pt idx="1">
                  <c:v>0.5572519083969466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2020'!$C$57:$C$59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2020'!$H$57:$H$59</c:f>
              <c:numCache>
                <c:formatCode>0.00%</c:formatCode>
                <c:ptCount val="3"/>
                <c:pt idx="0">
                  <c:v>0.93893129770992367</c:v>
                </c:pt>
                <c:pt idx="1">
                  <c:v>6.1068702290076333E-2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2020'!$C$63:$C$66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2020'!$E$63:$E$66</c:f>
              <c:numCache>
                <c:formatCode>0.0%</c:formatCode>
                <c:ptCount val="4"/>
                <c:pt idx="0">
                  <c:v>0.93129770992366412</c:v>
                </c:pt>
                <c:pt idx="1">
                  <c:v>6.1068702290076333E-2</c:v>
                </c:pt>
                <c:pt idx="2">
                  <c:v>0</c:v>
                </c:pt>
                <c:pt idx="3">
                  <c:v>7.6335877862595417E-3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2020'!$I$96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2020'!$C$97:$C$103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2020'!$I$97:$I$103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2020'!$J$96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2020'!$C$97:$C$103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2020'!$J$97:$J$103</c:f>
              <c:numCache>
                <c:formatCode>0.0</c:formatCode>
                <c:ptCount val="7"/>
                <c:pt idx="0">
                  <c:v>4.2</c:v>
                </c:pt>
                <c:pt idx="1">
                  <c:v>4.3</c:v>
                </c:pt>
                <c:pt idx="2">
                  <c:v>4.2</c:v>
                </c:pt>
                <c:pt idx="3">
                  <c:v>4.4000000000000004</c:v>
                </c:pt>
                <c:pt idx="4">
                  <c:v>4.2</c:v>
                </c:pt>
                <c:pt idx="5">
                  <c:v>4.5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2020'!$C$97:$C$103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2020'!$D$97:$D$103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2020'!$C$97:$C$103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2020'!$E$97:$E$103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2020'!$C$97:$C$103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2020'!$F$97:$F$103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2020'!$C$97:$C$103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2020'!$G$97:$G$103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2020'!$C$97:$C$103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2020'!$H$97:$H$103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2020'!$C$134:$C$138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2020'!$D$134:$D$138</c:f>
              <c:numCache>
                <c:formatCode>0.00%</c:formatCode>
                <c:ptCount val="5"/>
                <c:pt idx="0">
                  <c:v>0</c:v>
                </c:pt>
                <c:pt idx="1">
                  <c:v>3.8167938931297711E-2</c:v>
                </c:pt>
                <c:pt idx="2">
                  <c:v>0.12213740458015267</c:v>
                </c:pt>
                <c:pt idx="3">
                  <c:v>0.48091603053435117</c:v>
                </c:pt>
                <c:pt idx="4">
                  <c:v>0.35877862595419846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21" Type="http://schemas.openxmlformats.org/officeDocument/2006/relationships/image" Target="../media/image5.png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20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jpeg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en Gestión de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37</xdr:row>
      <xdr:rowOff>141193</xdr:rowOff>
    </xdr:from>
    <xdr:to>
      <xdr:col>14</xdr:col>
      <xdr:colOff>224918</xdr:colOff>
      <xdr:row>46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48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241</xdr:row>
      <xdr:rowOff>0</xdr:rowOff>
    </xdr:from>
    <xdr:to>
      <xdr:col>14</xdr:col>
      <xdr:colOff>9524</xdr:colOff>
      <xdr:row>241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136</xdr:row>
      <xdr:rowOff>0</xdr:rowOff>
    </xdr:from>
    <xdr:to>
      <xdr:col>14</xdr:col>
      <xdr:colOff>1197429</xdr:colOff>
      <xdr:row>136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en Gestión de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37</xdr:row>
      <xdr:rowOff>226483</xdr:rowOff>
    </xdr:from>
    <xdr:to>
      <xdr:col>15</xdr:col>
      <xdr:colOff>74084</xdr:colOff>
      <xdr:row>46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48</xdr:row>
      <xdr:rowOff>241878</xdr:rowOff>
    </xdr:from>
    <xdr:to>
      <xdr:col>14</xdr:col>
      <xdr:colOff>1171865</xdr:colOff>
      <xdr:row>59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61</xdr:row>
      <xdr:rowOff>178858</xdr:rowOff>
    </xdr:from>
    <xdr:to>
      <xdr:col>13</xdr:col>
      <xdr:colOff>10584</xdr:colOff>
      <xdr:row>69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104</xdr:row>
      <xdr:rowOff>67734</xdr:rowOff>
    </xdr:from>
    <xdr:to>
      <xdr:col>9</xdr:col>
      <xdr:colOff>42334</xdr:colOff>
      <xdr:row>118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124</xdr:row>
      <xdr:rowOff>215900</xdr:rowOff>
    </xdr:from>
    <xdr:to>
      <xdr:col>13</xdr:col>
      <xdr:colOff>31750</xdr:colOff>
      <xdr:row>136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144</xdr:row>
      <xdr:rowOff>289986</xdr:rowOff>
    </xdr:from>
    <xdr:to>
      <xdr:col>14</xdr:col>
      <xdr:colOff>317500</xdr:colOff>
      <xdr:row>153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157</xdr:row>
      <xdr:rowOff>508000</xdr:rowOff>
    </xdr:from>
    <xdr:to>
      <xdr:col>15</xdr:col>
      <xdr:colOff>84665</xdr:colOff>
      <xdr:row>169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173</xdr:row>
      <xdr:rowOff>748530</xdr:rowOff>
    </xdr:from>
    <xdr:to>
      <xdr:col>14</xdr:col>
      <xdr:colOff>1139150</xdr:colOff>
      <xdr:row>182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193</xdr:row>
      <xdr:rowOff>448733</xdr:rowOff>
    </xdr:from>
    <xdr:to>
      <xdr:col>13</xdr:col>
      <xdr:colOff>666750</xdr:colOff>
      <xdr:row>202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207</xdr:row>
      <xdr:rowOff>46567</xdr:rowOff>
    </xdr:from>
    <xdr:to>
      <xdr:col>15</xdr:col>
      <xdr:colOff>10584</xdr:colOff>
      <xdr:row>219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228</xdr:row>
      <xdr:rowOff>110066</xdr:rowOff>
    </xdr:from>
    <xdr:to>
      <xdr:col>14</xdr:col>
      <xdr:colOff>1058333</xdr:colOff>
      <xdr:row>237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246</xdr:row>
      <xdr:rowOff>116417</xdr:rowOff>
    </xdr:from>
    <xdr:to>
      <xdr:col>15</xdr:col>
      <xdr:colOff>232832</xdr:colOff>
      <xdr:row>259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264</xdr:row>
      <xdr:rowOff>131233</xdr:rowOff>
    </xdr:from>
    <xdr:to>
      <xdr:col>12</xdr:col>
      <xdr:colOff>719666</xdr:colOff>
      <xdr:row>273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75</xdr:row>
      <xdr:rowOff>110066</xdr:rowOff>
    </xdr:from>
    <xdr:to>
      <xdr:col>14</xdr:col>
      <xdr:colOff>836083</xdr:colOff>
      <xdr:row>92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121227</xdr:colOff>
      <xdr:row>14</xdr:row>
      <xdr:rowOff>90652</xdr:rowOff>
    </xdr:from>
    <xdr:to>
      <xdr:col>6</xdr:col>
      <xdr:colOff>713286</xdr:colOff>
      <xdr:row>28</xdr:row>
      <xdr:rowOff>96528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178B7A-6021-4F1A-8DFB-25EBC1484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40772" y="2757652"/>
          <a:ext cx="6402309" cy="2672876"/>
        </a:xfrm>
        <a:prstGeom prst="rect">
          <a:avLst/>
        </a:prstGeom>
      </xdr:spPr>
    </xdr:pic>
    <xdr:clientData/>
  </xdr:twoCellAnchor>
  <xdr:twoCellAnchor editAs="oneCell">
    <xdr:from>
      <xdr:col>6</xdr:col>
      <xdr:colOff>865910</xdr:colOff>
      <xdr:row>13</xdr:row>
      <xdr:rowOff>84263</xdr:rowOff>
    </xdr:from>
    <xdr:to>
      <xdr:col>16</xdr:col>
      <xdr:colOff>115808</xdr:colOff>
      <xdr:row>28</xdr:row>
      <xdr:rowOff>67115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6C8759-B6EB-4F7D-AB5F-75945092D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195705" y="2560763"/>
          <a:ext cx="7259558" cy="2840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Tecnología en Gestión de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Tecnología en Gestión de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topLeftCell="A2" workbookViewId="0">
      <selection activeCell="R26" sqref="R2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71" t="s">
        <v>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2:15" ht="68.25" customHeight="1">
      <c r="B33" s="72" t="s">
        <v>1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2:15" ht="43.5" customHeight="1">
      <c r="B34" s="72" t="s">
        <v>2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</row>
    <row r="35" spans="2:15" ht="167.25" customHeight="1">
      <c r="B35" s="73" t="s">
        <v>91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</row>
    <row r="36" spans="2:15" ht="89.25" customHeight="1">
      <c r="B36" s="74" t="s">
        <v>3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2:15" ht="58.5" customHeight="1">
      <c r="B37" s="74" t="s">
        <v>4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7" t="s">
        <v>96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2:15" ht="14.45" customHeight="1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2:15" ht="14.45" customHeight="1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2:15" ht="14.45" customHeight="1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4.45" customHeight="1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2:15" ht="14.45" customHeight="1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</row>
    <row r="46" spans="2:15" ht="14.45" customHeight="1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2:15" ht="14.45" customHeight="1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2:15" ht="14.45" customHeight="1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2:14" ht="34.5" customHeight="1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1" spans="2:14" ht="87.75" customHeight="1">
      <c r="B51" s="69" t="s">
        <v>68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4"/>
  <sheetViews>
    <sheetView zoomScale="110" zoomScaleNormal="110" workbookViewId="0">
      <selection activeCell="D33" sqref="D3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3" ht="18.75">
      <c r="C30" s="40" t="s">
        <v>92</v>
      </c>
    </row>
    <row r="31" spans="3:3" ht="18.75">
      <c r="C31" s="40" t="s">
        <v>98</v>
      </c>
    </row>
    <row r="32" spans="3:3" ht="18.75">
      <c r="C32" s="40" t="s">
        <v>97</v>
      </c>
    </row>
    <row r="33" spans="2:19" ht="18.75">
      <c r="C33" s="53" t="s">
        <v>99</v>
      </c>
    </row>
    <row r="35" spans="2:19" ht="39" customHeight="1">
      <c r="B35" s="15"/>
      <c r="C35" s="77" t="s">
        <v>20</v>
      </c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R35" s="41"/>
      <c r="S35" s="16"/>
    </row>
    <row r="36" spans="2:19" ht="19.5" customHeight="1">
      <c r="B36" s="15"/>
      <c r="C36" s="1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R36" s="41"/>
      <c r="S36" s="16"/>
    </row>
    <row r="37" spans="2:19" ht="23.25">
      <c r="B37" s="15"/>
      <c r="C37" s="79" t="s">
        <v>21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R37" s="41"/>
      <c r="S37" s="16"/>
    </row>
    <row r="38" spans="2:19" ht="19.5" customHeight="1">
      <c r="B38" s="15"/>
      <c r="C38" s="1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41"/>
      <c r="S38" s="16"/>
    </row>
    <row r="39" spans="2:19" ht="19.5" customHeight="1">
      <c r="B39" s="15"/>
      <c r="C39" s="17" t="s">
        <v>17</v>
      </c>
      <c r="D39" s="17" t="s">
        <v>22</v>
      </c>
      <c r="E39" s="17" t="s">
        <v>23</v>
      </c>
      <c r="F39" s="17" t="s">
        <v>24</v>
      </c>
      <c r="G39" s="17" t="s">
        <v>25</v>
      </c>
      <c r="H39" s="17" t="s">
        <v>19</v>
      </c>
      <c r="I39" s="2"/>
      <c r="J39" s="2"/>
      <c r="K39" s="2"/>
      <c r="L39" s="2"/>
      <c r="M39" s="2"/>
      <c r="N39" s="2"/>
      <c r="O39" s="2"/>
      <c r="P39" s="2"/>
      <c r="R39" s="41"/>
      <c r="S39" s="16"/>
    </row>
    <row r="40" spans="2:19" ht="19.5" customHeight="1">
      <c r="B40" s="15"/>
      <c r="C40" s="18" t="s">
        <v>26</v>
      </c>
      <c r="D40" s="19">
        <v>56</v>
      </c>
      <c r="E40" s="19">
        <v>2</v>
      </c>
      <c r="F40" s="19">
        <v>0</v>
      </c>
      <c r="G40" s="19">
        <v>0</v>
      </c>
      <c r="H40" s="20">
        <f>SUM(D40:G40)</f>
        <v>58</v>
      </c>
      <c r="I40" s="2"/>
      <c r="J40" s="2"/>
      <c r="K40" s="2"/>
      <c r="L40" s="2"/>
      <c r="M40" s="2"/>
      <c r="N40" s="2"/>
      <c r="O40" s="2"/>
      <c r="P40" s="2"/>
      <c r="Q40" s="36"/>
      <c r="R40" s="41"/>
      <c r="S40" s="16"/>
    </row>
    <row r="41" spans="2:19" ht="19.5" customHeight="1">
      <c r="B41" s="15"/>
      <c r="C41" s="18" t="s">
        <v>27</v>
      </c>
      <c r="D41" s="19">
        <v>72</v>
      </c>
      <c r="E41" s="19">
        <v>1</v>
      </c>
      <c r="F41" s="19">
        <v>0</v>
      </c>
      <c r="G41" s="19">
        <v>0</v>
      </c>
      <c r="H41" s="20">
        <f>SUM(D41:G41)</f>
        <v>73</v>
      </c>
      <c r="I41" s="2"/>
      <c r="J41" s="2"/>
      <c r="K41" s="2"/>
      <c r="L41" s="2"/>
      <c r="M41" s="2"/>
      <c r="N41" s="2"/>
      <c r="O41" s="2"/>
      <c r="P41" s="2"/>
      <c r="R41" s="41"/>
      <c r="S41" s="16"/>
    </row>
    <row r="42" spans="2:19" ht="19.5" customHeight="1">
      <c r="B42" s="15"/>
      <c r="C42" s="18" t="s">
        <v>19</v>
      </c>
      <c r="D42" s="19">
        <f>D40+D41</f>
        <v>128</v>
      </c>
      <c r="E42" s="19">
        <f t="shared" ref="E42:G42" si="0">E40+E41</f>
        <v>3</v>
      </c>
      <c r="F42" s="19">
        <f t="shared" si="0"/>
        <v>0</v>
      </c>
      <c r="G42" s="19">
        <f t="shared" si="0"/>
        <v>0</v>
      </c>
      <c r="H42" s="19">
        <f>H40+H41</f>
        <v>131</v>
      </c>
      <c r="I42" s="2"/>
      <c r="J42" s="2"/>
      <c r="K42" s="2"/>
      <c r="L42" s="2"/>
      <c r="M42" s="2"/>
      <c r="N42" s="2"/>
      <c r="O42" s="2"/>
      <c r="P42" s="2"/>
      <c r="R42" s="41"/>
      <c r="S42" s="16"/>
    </row>
    <row r="43" spans="2:19" ht="19.5" customHeight="1">
      <c r="B43" s="15"/>
      <c r="C43" s="1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41"/>
      <c r="S43" s="16"/>
    </row>
    <row r="44" spans="2:19" ht="25.5" customHeight="1">
      <c r="B44" s="15"/>
      <c r="C44" s="17" t="s">
        <v>18</v>
      </c>
      <c r="D44" s="17" t="s">
        <v>22</v>
      </c>
      <c r="E44" s="17" t="s">
        <v>23</v>
      </c>
      <c r="F44" s="17" t="s">
        <v>24</v>
      </c>
      <c r="G44" s="17" t="s">
        <v>25</v>
      </c>
      <c r="H44" s="17" t="s">
        <v>19</v>
      </c>
      <c r="I44" s="2"/>
      <c r="J44" s="2"/>
      <c r="K44" s="2"/>
      <c r="L44" s="2"/>
      <c r="M44" s="2"/>
      <c r="N44" s="2"/>
      <c r="O44" s="2"/>
      <c r="P44" s="2"/>
      <c r="R44" s="41"/>
      <c r="S44" s="16"/>
    </row>
    <row r="45" spans="2:19" ht="19.5" customHeight="1">
      <c r="B45" s="15"/>
      <c r="C45" s="18" t="s">
        <v>26</v>
      </c>
      <c r="D45" s="21">
        <f>D40/D42</f>
        <v>0.4375</v>
      </c>
      <c r="E45" s="21">
        <f>E40/E42</f>
        <v>0.66666666666666663</v>
      </c>
      <c r="F45" s="21">
        <v>0</v>
      </c>
      <c r="G45" s="21">
        <v>0</v>
      </c>
      <c r="H45" s="22">
        <f>H40/H42</f>
        <v>0.44274809160305345</v>
      </c>
      <c r="I45" s="2"/>
      <c r="J45" s="2"/>
      <c r="K45" s="2"/>
      <c r="L45" s="2"/>
      <c r="M45" s="2"/>
      <c r="N45" s="2"/>
      <c r="O45" s="2"/>
      <c r="P45" s="2"/>
      <c r="R45" s="41"/>
      <c r="S45" s="16"/>
    </row>
    <row r="46" spans="2:19" ht="19.5" customHeight="1">
      <c r="B46" s="15"/>
      <c r="C46" s="18" t="s">
        <v>27</v>
      </c>
      <c r="D46" s="21">
        <f>D41/D42</f>
        <v>0.5625</v>
      </c>
      <c r="E46" s="21">
        <f>E41/E42</f>
        <v>0.33333333333333331</v>
      </c>
      <c r="F46" s="21">
        <v>0</v>
      </c>
      <c r="G46" s="21">
        <v>0</v>
      </c>
      <c r="H46" s="22">
        <f>H41/H42</f>
        <v>0.5572519083969466</v>
      </c>
      <c r="I46" s="2"/>
      <c r="J46" s="2"/>
      <c r="K46" s="2"/>
      <c r="L46" s="2"/>
      <c r="M46" s="2"/>
      <c r="N46" s="2"/>
      <c r="O46" s="2"/>
      <c r="P46" s="2"/>
      <c r="R46" s="41"/>
      <c r="S46" s="16"/>
    </row>
    <row r="47" spans="2:19" ht="105" customHeight="1">
      <c r="B47" s="15"/>
      <c r="C47" s="1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41"/>
      <c r="S47" s="16"/>
    </row>
    <row r="48" spans="2:19" ht="23.25">
      <c r="B48" s="15"/>
      <c r="C48" s="79" t="s">
        <v>28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R48" s="41"/>
      <c r="S48" s="16"/>
    </row>
    <row r="49" spans="2:19" ht="19.5" customHeight="1">
      <c r="B49" s="15"/>
      <c r="C49" s="1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41"/>
      <c r="S49" s="16"/>
    </row>
    <row r="50" spans="2:19" ht="19.5" customHeight="1">
      <c r="B50" s="15"/>
      <c r="C50" s="17" t="s">
        <v>17</v>
      </c>
      <c r="D50" s="17" t="s">
        <v>22</v>
      </c>
      <c r="E50" s="17" t="s">
        <v>23</v>
      </c>
      <c r="F50" s="17" t="s">
        <v>24</v>
      </c>
      <c r="G50" s="17" t="s">
        <v>25</v>
      </c>
      <c r="H50" s="17" t="s">
        <v>19</v>
      </c>
      <c r="I50" s="2"/>
      <c r="J50" s="2"/>
      <c r="K50" s="2"/>
      <c r="L50" s="2"/>
      <c r="M50" s="2"/>
      <c r="N50" s="2"/>
      <c r="O50" s="2"/>
      <c r="P50" s="2"/>
      <c r="R50" s="41"/>
      <c r="S50" s="16"/>
    </row>
    <row r="51" spans="2:19" ht="19.5" customHeight="1">
      <c r="B51" s="15"/>
      <c r="C51" s="18" t="s">
        <v>29</v>
      </c>
      <c r="D51" s="19">
        <v>120</v>
      </c>
      <c r="E51" s="19">
        <v>3</v>
      </c>
      <c r="F51" s="19">
        <v>0</v>
      </c>
      <c r="G51" s="19">
        <v>0</v>
      </c>
      <c r="H51" s="19">
        <f>SUM(D51:G51)</f>
        <v>123</v>
      </c>
      <c r="I51" s="2"/>
      <c r="J51" s="2"/>
      <c r="K51" s="2"/>
      <c r="L51" s="2"/>
      <c r="M51" s="2"/>
      <c r="N51" s="2"/>
      <c r="O51" s="2"/>
      <c r="P51" s="2"/>
      <c r="R51" s="41"/>
      <c r="S51" s="16"/>
    </row>
    <row r="52" spans="2:19" ht="19.5" customHeight="1">
      <c r="B52" s="15"/>
      <c r="C52" s="18" t="s">
        <v>30</v>
      </c>
      <c r="D52" s="19">
        <v>8</v>
      </c>
      <c r="E52" s="19">
        <v>0</v>
      </c>
      <c r="F52" s="19">
        <v>0</v>
      </c>
      <c r="G52" s="19">
        <v>0</v>
      </c>
      <c r="H52" s="19">
        <f t="shared" ref="H52:H53" si="1">SUM(D52:G52)</f>
        <v>8</v>
      </c>
      <c r="I52" s="2"/>
      <c r="J52" s="2"/>
      <c r="K52" s="2"/>
      <c r="L52" s="2"/>
      <c r="M52" s="2"/>
      <c r="N52" s="2"/>
      <c r="O52" s="2"/>
      <c r="P52" s="2"/>
      <c r="R52" s="41"/>
      <c r="S52" s="16"/>
    </row>
    <row r="53" spans="2:19" ht="19.5" customHeight="1">
      <c r="B53" s="15"/>
      <c r="C53" s="18" t="s">
        <v>31</v>
      </c>
      <c r="D53" s="19">
        <v>0</v>
      </c>
      <c r="E53" s="19">
        <v>0</v>
      </c>
      <c r="F53" s="19">
        <v>0</v>
      </c>
      <c r="G53" s="19">
        <v>0</v>
      </c>
      <c r="H53" s="19">
        <f t="shared" si="1"/>
        <v>0</v>
      </c>
      <c r="I53" s="2"/>
      <c r="J53" s="2"/>
      <c r="K53" s="2"/>
      <c r="L53" s="2"/>
      <c r="M53" s="2"/>
      <c r="N53" s="2"/>
      <c r="O53" s="2"/>
      <c r="P53" s="2"/>
      <c r="R53" s="41"/>
      <c r="S53" s="16"/>
    </row>
    <row r="54" spans="2:19" ht="19.5" customHeight="1">
      <c r="B54" s="15"/>
      <c r="C54" s="18" t="s">
        <v>19</v>
      </c>
      <c r="D54" s="19">
        <f>SUM(D51:D53)</f>
        <v>128</v>
      </c>
      <c r="E54" s="19">
        <f t="shared" ref="E54:H54" si="2">SUM(E51:E53)</f>
        <v>3</v>
      </c>
      <c r="F54" s="19">
        <f t="shared" si="2"/>
        <v>0</v>
      </c>
      <c r="G54" s="19">
        <f t="shared" si="2"/>
        <v>0</v>
      </c>
      <c r="H54" s="19">
        <f t="shared" si="2"/>
        <v>131</v>
      </c>
      <c r="I54" s="2"/>
      <c r="J54" s="2"/>
      <c r="K54" s="2"/>
      <c r="L54" s="2"/>
      <c r="M54" s="2"/>
      <c r="N54" s="2"/>
      <c r="O54" s="2"/>
      <c r="P54" s="2"/>
      <c r="R54" s="41"/>
      <c r="S54" s="16"/>
    </row>
    <row r="55" spans="2:19" ht="19.5" customHeight="1">
      <c r="B55" s="15"/>
      <c r="C55" s="1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41"/>
      <c r="S55" s="16"/>
    </row>
    <row r="56" spans="2:19" ht="19.5" customHeight="1">
      <c r="B56" s="15"/>
      <c r="C56" s="17" t="s">
        <v>18</v>
      </c>
      <c r="D56" s="17" t="s">
        <v>22</v>
      </c>
      <c r="E56" s="17" t="s">
        <v>23</v>
      </c>
      <c r="F56" s="17" t="s">
        <v>24</v>
      </c>
      <c r="G56" s="17" t="s">
        <v>25</v>
      </c>
      <c r="H56" s="17" t="s">
        <v>19</v>
      </c>
      <c r="I56" s="2"/>
      <c r="J56" s="2"/>
      <c r="K56" s="2"/>
      <c r="L56" s="2"/>
      <c r="M56" s="2"/>
      <c r="N56" s="2"/>
      <c r="O56" s="2"/>
      <c r="P56" s="2"/>
      <c r="R56" s="41"/>
      <c r="S56" s="16"/>
    </row>
    <row r="57" spans="2:19" ht="19.5" customHeight="1">
      <c r="B57" s="15"/>
      <c r="C57" s="18" t="s">
        <v>29</v>
      </c>
      <c r="D57" s="21">
        <f>D51/D54</f>
        <v>0.9375</v>
      </c>
      <c r="E57" s="21">
        <f>E51/E54</f>
        <v>1</v>
      </c>
      <c r="F57" s="21">
        <v>0</v>
      </c>
      <c r="G57" s="21">
        <v>0</v>
      </c>
      <c r="H57" s="21">
        <f>H51/H54</f>
        <v>0.93893129770992367</v>
      </c>
      <c r="I57" s="23"/>
      <c r="J57" s="2"/>
      <c r="K57" s="2"/>
      <c r="L57" s="2"/>
      <c r="M57" s="2"/>
      <c r="N57" s="2"/>
      <c r="O57" s="2"/>
      <c r="P57" s="2"/>
      <c r="R57" s="41"/>
      <c r="S57" s="16"/>
    </row>
    <row r="58" spans="2:19" ht="23.25">
      <c r="B58" s="15"/>
      <c r="C58" s="18" t="s">
        <v>30</v>
      </c>
      <c r="D58" s="21">
        <f>D52/D54</f>
        <v>6.25E-2</v>
      </c>
      <c r="E58" s="21">
        <f>E52/E54</f>
        <v>0</v>
      </c>
      <c r="F58" s="21">
        <v>0</v>
      </c>
      <c r="G58" s="21">
        <v>0</v>
      </c>
      <c r="H58" s="21">
        <f>H52/H54</f>
        <v>6.1068702290076333E-2</v>
      </c>
      <c r="I58" s="23"/>
      <c r="J58" s="2"/>
      <c r="K58" s="2"/>
      <c r="L58" s="2"/>
      <c r="M58" s="2"/>
      <c r="N58" s="2"/>
      <c r="O58" s="2"/>
      <c r="P58" s="2"/>
      <c r="R58" s="41"/>
      <c r="S58" s="16"/>
    </row>
    <row r="59" spans="2:19" ht="19.5" customHeight="1">
      <c r="B59" s="15"/>
      <c r="C59" s="18" t="s">
        <v>31</v>
      </c>
      <c r="D59" s="21">
        <f>D53/D54</f>
        <v>0</v>
      </c>
      <c r="E59" s="21">
        <f>E53/E54</f>
        <v>0</v>
      </c>
      <c r="F59" s="21">
        <v>0</v>
      </c>
      <c r="G59" s="21">
        <v>0</v>
      </c>
      <c r="H59" s="21">
        <f>H53/H54</f>
        <v>0</v>
      </c>
      <c r="I59" s="23"/>
      <c r="J59" s="2"/>
      <c r="K59" s="2"/>
      <c r="L59" s="2"/>
      <c r="M59" s="2"/>
      <c r="N59" s="2"/>
      <c r="O59" s="2"/>
      <c r="P59" s="2"/>
      <c r="R59" s="41"/>
      <c r="S59" s="16"/>
    </row>
    <row r="60" spans="2:19" ht="78.75" customHeight="1">
      <c r="B60" s="15"/>
      <c r="C60" s="1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41"/>
      <c r="S60" s="16"/>
    </row>
    <row r="61" spans="2:19" ht="23.25">
      <c r="C61" s="79" t="s">
        <v>32</v>
      </c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R61" s="41"/>
      <c r="S61" s="16"/>
    </row>
    <row r="62" spans="2:19" ht="18.75">
      <c r="C62" s="3"/>
      <c r="D62" s="54"/>
      <c r="E62" s="3"/>
      <c r="R62" s="41"/>
      <c r="S62" s="16"/>
    </row>
    <row r="63" spans="2:19" ht="23.25">
      <c r="C63" s="24">
        <v>0</v>
      </c>
      <c r="D63" s="52">
        <v>122</v>
      </c>
      <c r="E63" s="25">
        <f>D63/D67</f>
        <v>0.93129770992366412</v>
      </c>
      <c r="F63" s="26"/>
      <c r="G63" s="26"/>
      <c r="H63" s="26"/>
      <c r="I63" s="26"/>
      <c r="R63" s="41"/>
      <c r="S63" s="16"/>
    </row>
    <row r="64" spans="2:19" ht="23.25">
      <c r="C64" s="24">
        <v>1</v>
      </c>
      <c r="D64" s="52">
        <v>8</v>
      </c>
      <c r="E64" s="25">
        <f>D64/D67</f>
        <v>6.1068702290076333E-2</v>
      </c>
      <c r="F64" s="26"/>
      <c r="G64" s="26"/>
      <c r="H64" s="26"/>
      <c r="I64" s="26"/>
      <c r="R64" s="41"/>
      <c r="S64" s="16"/>
    </row>
    <row r="65" spans="3:19" ht="23.25">
      <c r="C65" s="24">
        <v>2</v>
      </c>
      <c r="D65" s="52">
        <v>0</v>
      </c>
      <c r="E65" s="25">
        <f>D65/D67</f>
        <v>0</v>
      </c>
      <c r="F65" s="26"/>
      <c r="G65" s="26"/>
      <c r="H65" s="26"/>
      <c r="I65" s="26"/>
      <c r="R65" s="41"/>
      <c r="S65" s="16"/>
    </row>
    <row r="66" spans="3:19" ht="23.25">
      <c r="C66" s="24" t="s">
        <v>94</v>
      </c>
      <c r="D66" s="52">
        <v>1</v>
      </c>
      <c r="E66" s="25">
        <f>D66/D67</f>
        <v>7.6335877862595417E-3</v>
      </c>
      <c r="F66" s="26"/>
      <c r="G66" s="26"/>
      <c r="H66" s="26"/>
      <c r="I66" s="26"/>
      <c r="R66" s="41"/>
      <c r="S66" s="16"/>
    </row>
    <row r="67" spans="3:19" ht="21">
      <c r="C67" s="24" t="s">
        <v>19</v>
      </c>
      <c r="D67" s="52">
        <f>SUM(D63:D66)</f>
        <v>131</v>
      </c>
      <c r="E67" s="55"/>
      <c r="R67" s="41"/>
      <c r="S67" s="16"/>
    </row>
    <row r="68" spans="3:19">
      <c r="R68" s="41"/>
      <c r="S68" s="16"/>
    </row>
    <row r="69" spans="3:19">
      <c r="R69" s="41"/>
      <c r="S69" s="16"/>
    </row>
    <row r="70" spans="3:19">
      <c r="R70" s="41"/>
      <c r="S70" s="16"/>
    </row>
    <row r="71" spans="3:19">
      <c r="R71" s="41"/>
      <c r="S71" s="16"/>
    </row>
    <row r="72" spans="3:19">
      <c r="R72" s="41"/>
      <c r="S72" s="16"/>
    </row>
    <row r="73" spans="3:19" ht="34.5" customHeight="1">
      <c r="C73" s="77" t="s">
        <v>33</v>
      </c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R73" s="41"/>
      <c r="S73" s="16"/>
    </row>
    <row r="74" spans="3:19">
      <c r="R74" s="41"/>
      <c r="S74" s="16"/>
    </row>
    <row r="75" spans="3:19" ht="23.25">
      <c r="C75" s="79" t="s">
        <v>34</v>
      </c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R75" s="41"/>
      <c r="S75" s="16"/>
    </row>
    <row r="76" spans="3:19">
      <c r="R76" s="41"/>
      <c r="S76" s="16"/>
    </row>
    <row r="77" spans="3:19" ht="23.25">
      <c r="C77" s="24" t="s">
        <v>35</v>
      </c>
      <c r="D77" s="21">
        <v>0.94699999999999995</v>
      </c>
      <c r="F77" s="26"/>
      <c r="R77" s="41"/>
      <c r="S77" s="16"/>
    </row>
    <row r="78" spans="3:19" ht="23.25">
      <c r="C78" s="56"/>
      <c r="D78" s="50"/>
      <c r="F78" s="26"/>
      <c r="R78" s="41"/>
      <c r="S78" s="16"/>
    </row>
    <row r="79" spans="3:19" ht="23.25">
      <c r="C79" s="56"/>
      <c r="D79" s="50"/>
      <c r="F79" s="26"/>
      <c r="R79" s="41"/>
      <c r="S79" s="16"/>
    </row>
    <row r="80" spans="3:19" ht="23.25">
      <c r="C80" s="51" t="s">
        <v>35</v>
      </c>
      <c r="D80" s="47">
        <v>1</v>
      </c>
      <c r="E80" s="47">
        <v>2</v>
      </c>
      <c r="F80" s="47">
        <v>3</v>
      </c>
      <c r="G80" s="47">
        <v>4</v>
      </c>
      <c r="H80" s="47">
        <v>5</v>
      </c>
      <c r="R80" s="41"/>
      <c r="S80" s="16"/>
    </row>
    <row r="81" spans="2:19" ht="21">
      <c r="C81" s="24" t="s">
        <v>36</v>
      </c>
      <c r="D81" s="52">
        <v>2</v>
      </c>
      <c r="E81" s="52">
        <v>32</v>
      </c>
      <c r="F81" s="52">
        <v>62</v>
      </c>
      <c r="G81" s="52">
        <v>29</v>
      </c>
      <c r="H81" s="52">
        <v>6</v>
      </c>
      <c r="R81" s="41"/>
      <c r="S81" s="16"/>
    </row>
    <row r="82" spans="2:19" ht="21">
      <c r="C82" s="24" t="s">
        <v>37</v>
      </c>
      <c r="D82" s="52">
        <v>6</v>
      </c>
      <c r="E82" s="52">
        <v>28</v>
      </c>
      <c r="F82" s="52">
        <v>53</v>
      </c>
      <c r="G82" s="52">
        <v>34</v>
      </c>
      <c r="H82" s="52">
        <v>10</v>
      </c>
      <c r="R82" s="41"/>
      <c r="S82" s="16"/>
    </row>
    <row r="83" spans="2:19" ht="21">
      <c r="C83" s="24" t="s">
        <v>38</v>
      </c>
      <c r="D83" s="52">
        <v>5</v>
      </c>
      <c r="E83" s="52">
        <v>14</v>
      </c>
      <c r="F83" s="52">
        <v>48</v>
      </c>
      <c r="G83" s="52">
        <v>54</v>
      </c>
      <c r="H83" s="52">
        <v>10</v>
      </c>
      <c r="R83" s="41"/>
      <c r="S83" s="16"/>
    </row>
    <row r="84" spans="2:19" ht="21">
      <c r="C84" s="24" t="s">
        <v>39</v>
      </c>
      <c r="D84" s="52">
        <v>5</v>
      </c>
      <c r="E84" s="52">
        <v>24</v>
      </c>
      <c r="F84" s="52">
        <v>52</v>
      </c>
      <c r="G84" s="52">
        <v>39</v>
      </c>
      <c r="H84" s="52">
        <v>11</v>
      </c>
      <c r="R84" s="41"/>
      <c r="S84" s="16"/>
    </row>
    <row r="85" spans="2:19" ht="21">
      <c r="C85" s="24" t="s">
        <v>19</v>
      </c>
      <c r="D85" s="57">
        <f>SUM(D81:D84)</f>
        <v>18</v>
      </c>
      <c r="E85" s="57">
        <f t="shared" ref="E85:H85" si="3">SUM(E81:E84)</f>
        <v>98</v>
      </c>
      <c r="F85" s="57">
        <f t="shared" si="3"/>
        <v>215</v>
      </c>
      <c r="G85" s="57">
        <f t="shared" si="3"/>
        <v>156</v>
      </c>
      <c r="H85" s="57">
        <f t="shared" si="3"/>
        <v>37</v>
      </c>
      <c r="R85" s="41"/>
      <c r="S85" s="16"/>
    </row>
    <row r="86" spans="2:19" ht="23.25">
      <c r="C86" s="56"/>
      <c r="D86" s="50"/>
      <c r="F86" s="26"/>
      <c r="R86" s="41"/>
      <c r="S86" s="16"/>
    </row>
    <row r="87" spans="2:19" ht="23.25">
      <c r="C87" s="29" t="s">
        <v>35</v>
      </c>
      <c r="D87" s="47">
        <v>1</v>
      </c>
      <c r="E87" s="47">
        <v>2</v>
      </c>
      <c r="F87" s="47">
        <v>3</v>
      </c>
      <c r="G87" s="47">
        <v>4</v>
      </c>
      <c r="H87" s="47">
        <v>5</v>
      </c>
      <c r="R87" s="41"/>
      <c r="S87" s="16"/>
    </row>
    <row r="88" spans="2:19" ht="21">
      <c r="C88" s="24" t="s">
        <v>36</v>
      </c>
      <c r="D88" s="21">
        <f>D81/D85</f>
        <v>0.1111111111111111</v>
      </c>
      <c r="E88" s="21">
        <f t="shared" ref="E88:H88" si="4">E81/E85</f>
        <v>0.32653061224489793</v>
      </c>
      <c r="F88" s="21">
        <f t="shared" si="4"/>
        <v>0.28837209302325584</v>
      </c>
      <c r="G88" s="21">
        <f t="shared" si="4"/>
        <v>0.1858974358974359</v>
      </c>
      <c r="H88" s="21">
        <f t="shared" si="4"/>
        <v>0.16216216216216217</v>
      </c>
      <c r="R88" s="41"/>
      <c r="S88" s="16"/>
    </row>
    <row r="89" spans="2:19" ht="21">
      <c r="C89" s="24" t="s">
        <v>37</v>
      </c>
      <c r="D89" s="21">
        <f>D82/D85</f>
        <v>0.33333333333333331</v>
      </c>
      <c r="E89" s="21">
        <f t="shared" ref="E89:H89" si="5">E82/E85</f>
        <v>0.2857142857142857</v>
      </c>
      <c r="F89" s="21">
        <f t="shared" si="5"/>
        <v>0.24651162790697675</v>
      </c>
      <c r="G89" s="21">
        <f t="shared" si="5"/>
        <v>0.21794871794871795</v>
      </c>
      <c r="H89" s="21">
        <f t="shared" si="5"/>
        <v>0.27027027027027029</v>
      </c>
      <c r="R89" s="41"/>
      <c r="S89" s="16"/>
    </row>
    <row r="90" spans="2:19" ht="21">
      <c r="C90" s="24" t="s">
        <v>38</v>
      </c>
      <c r="D90" s="21">
        <f>D83/D85</f>
        <v>0.27777777777777779</v>
      </c>
      <c r="E90" s="21">
        <f t="shared" ref="E90:H90" si="6">E83/E85</f>
        <v>0.14285714285714285</v>
      </c>
      <c r="F90" s="21">
        <f t="shared" si="6"/>
        <v>0.22325581395348837</v>
      </c>
      <c r="G90" s="21">
        <f t="shared" si="6"/>
        <v>0.34615384615384615</v>
      </c>
      <c r="H90" s="21">
        <f t="shared" si="6"/>
        <v>0.27027027027027029</v>
      </c>
      <c r="R90" s="41"/>
      <c r="S90" s="16"/>
    </row>
    <row r="91" spans="2:19" ht="21">
      <c r="C91" s="24" t="s">
        <v>39</v>
      </c>
      <c r="D91" s="21">
        <f>D84/D85</f>
        <v>0.27777777777777779</v>
      </c>
      <c r="E91" s="21">
        <f t="shared" ref="E91:H91" si="7">E84/E85</f>
        <v>0.24489795918367346</v>
      </c>
      <c r="F91" s="21">
        <f t="shared" si="7"/>
        <v>0.24186046511627907</v>
      </c>
      <c r="G91" s="21">
        <f t="shared" si="7"/>
        <v>0.25</v>
      </c>
      <c r="H91" s="21">
        <f t="shared" si="7"/>
        <v>0.29729729729729731</v>
      </c>
      <c r="R91" s="41"/>
      <c r="S91" s="16"/>
    </row>
    <row r="92" spans="2:19" ht="41.25" customHeight="1">
      <c r="R92" s="41"/>
      <c r="S92" s="16"/>
    </row>
    <row r="93" spans="2:19" ht="27" customHeight="1">
      <c r="R93" s="41"/>
      <c r="S93" s="16"/>
    </row>
    <row r="94" spans="2:19" ht="23.25">
      <c r="C94" s="79" t="s">
        <v>40</v>
      </c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R94" s="41"/>
      <c r="S94" s="16"/>
    </row>
    <row r="95" spans="2:19" ht="17.25" customHeight="1">
      <c r="R95" s="41"/>
      <c r="S95" s="16"/>
    </row>
    <row r="96" spans="2:19" ht="23.25">
      <c r="B96" s="28" t="s">
        <v>6</v>
      </c>
      <c r="C96" s="81" t="s">
        <v>41</v>
      </c>
      <c r="D96" s="81"/>
      <c r="E96" s="81"/>
      <c r="F96" s="81"/>
      <c r="G96" s="81"/>
      <c r="H96" s="81"/>
      <c r="I96" s="81"/>
      <c r="J96" s="30" t="s">
        <v>42</v>
      </c>
      <c r="M96" s="41"/>
      <c r="N96" s="16"/>
    </row>
    <row r="97" spans="2:19" ht="18.75">
      <c r="B97" s="14">
        <v>1</v>
      </c>
      <c r="C97" s="80" t="s">
        <v>69</v>
      </c>
      <c r="D97" s="80"/>
      <c r="E97" s="80"/>
      <c r="F97" s="80"/>
      <c r="G97" s="80"/>
      <c r="H97" s="80"/>
      <c r="I97" s="80"/>
      <c r="J97" s="31">
        <v>4.2</v>
      </c>
      <c r="M97" s="41"/>
      <c r="N97" s="16"/>
    </row>
    <row r="98" spans="2:19" ht="18.75">
      <c r="B98" s="14">
        <v>2</v>
      </c>
      <c r="C98" s="80" t="s">
        <v>70</v>
      </c>
      <c r="D98" s="80"/>
      <c r="E98" s="80"/>
      <c r="F98" s="80"/>
      <c r="G98" s="80"/>
      <c r="H98" s="80"/>
      <c r="I98" s="80"/>
      <c r="J98" s="31">
        <v>4.3</v>
      </c>
      <c r="M98" s="41"/>
      <c r="N98" s="16"/>
    </row>
    <row r="99" spans="2:19" ht="18.75">
      <c r="B99" s="14">
        <v>3</v>
      </c>
      <c r="C99" s="80" t="s">
        <v>71</v>
      </c>
      <c r="D99" s="80"/>
      <c r="E99" s="80"/>
      <c r="F99" s="80"/>
      <c r="G99" s="80"/>
      <c r="H99" s="80"/>
      <c r="I99" s="80"/>
      <c r="J99" s="31">
        <v>4.2</v>
      </c>
      <c r="M99" s="41"/>
      <c r="N99" s="16"/>
    </row>
    <row r="100" spans="2:19" ht="30.75" customHeight="1">
      <c r="B100" s="14">
        <v>4</v>
      </c>
      <c r="C100" s="80" t="s">
        <v>72</v>
      </c>
      <c r="D100" s="80"/>
      <c r="E100" s="80"/>
      <c r="F100" s="80"/>
      <c r="G100" s="80"/>
      <c r="H100" s="80"/>
      <c r="I100" s="80"/>
      <c r="J100" s="31">
        <v>4.4000000000000004</v>
      </c>
      <c r="M100" s="41"/>
      <c r="N100" s="16"/>
    </row>
    <row r="101" spans="2:19" ht="18.75">
      <c r="B101" s="14">
        <v>5</v>
      </c>
      <c r="C101" s="80" t="s">
        <v>73</v>
      </c>
      <c r="D101" s="80"/>
      <c r="E101" s="80"/>
      <c r="F101" s="80"/>
      <c r="G101" s="80"/>
      <c r="H101" s="80"/>
      <c r="I101" s="80"/>
      <c r="J101" s="31">
        <v>4.2</v>
      </c>
      <c r="M101" s="41"/>
      <c r="N101" s="16"/>
    </row>
    <row r="102" spans="2:19" ht="28.5" customHeight="1">
      <c r="B102" s="14">
        <v>6</v>
      </c>
      <c r="C102" s="80" t="s">
        <v>74</v>
      </c>
      <c r="D102" s="80"/>
      <c r="E102" s="80"/>
      <c r="F102" s="80"/>
      <c r="G102" s="80"/>
      <c r="H102" s="80"/>
      <c r="I102" s="80"/>
      <c r="J102" s="31">
        <v>4.5</v>
      </c>
      <c r="M102" s="41"/>
      <c r="N102" s="16"/>
    </row>
    <row r="103" spans="2:19" ht="18.75">
      <c r="B103" s="14">
        <v>7</v>
      </c>
      <c r="C103" s="80" t="s">
        <v>75</v>
      </c>
      <c r="D103" s="80"/>
      <c r="E103" s="80"/>
      <c r="F103" s="80"/>
      <c r="G103" s="80"/>
      <c r="H103" s="80"/>
      <c r="I103" s="80"/>
      <c r="J103" s="31">
        <v>4.5999999999999996</v>
      </c>
      <c r="M103" s="41"/>
      <c r="N103" s="16"/>
    </row>
    <row r="104" spans="2:19">
      <c r="R104" s="41"/>
      <c r="S104" s="16"/>
    </row>
    <row r="105" spans="2:19">
      <c r="R105" s="41"/>
      <c r="S105" s="16"/>
    </row>
    <row r="106" spans="2:19">
      <c r="R106" s="41"/>
      <c r="S106" s="16"/>
    </row>
    <row r="107" spans="2:19">
      <c r="R107" s="41"/>
      <c r="S107" s="16"/>
    </row>
    <row r="108" spans="2:19">
      <c r="R108" s="41"/>
      <c r="S108" s="16"/>
    </row>
    <row r="109" spans="2:19">
      <c r="R109" s="41"/>
      <c r="S109" s="16"/>
    </row>
    <row r="110" spans="2:19">
      <c r="R110" s="41"/>
      <c r="S110" s="16"/>
    </row>
    <row r="111" spans="2:19">
      <c r="R111" s="41"/>
      <c r="S111" s="16"/>
    </row>
    <row r="112" spans="2:19">
      <c r="R112" s="41"/>
      <c r="S112" s="16"/>
    </row>
    <row r="113" spans="3:19">
      <c r="R113" s="41"/>
      <c r="S113" s="16"/>
    </row>
    <row r="114" spans="3:19">
      <c r="R114" s="41"/>
      <c r="S114" s="16"/>
    </row>
    <row r="115" spans="3:19">
      <c r="R115" s="41"/>
      <c r="S115" s="16"/>
    </row>
    <row r="116" spans="3:19">
      <c r="R116" s="41"/>
      <c r="S116" s="16"/>
    </row>
    <row r="117" spans="3:19">
      <c r="R117" s="41"/>
      <c r="S117" s="16"/>
    </row>
    <row r="118" spans="3:19">
      <c r="R118" s="41"/>
      <c r="S118" s="16"/>
    </row>
    <row r="119" spans="3:19" ht="27.75" customHeight="1">
      <c r="R119" s="41"/>
      <c r="S119" s="16"/>
    </row>
    <row r="120" spans="3:19" ht="14.25" customHeight="1">
      <c r="R120" s="41"/>
      <c r="S120" s="16"/>
    </row>
    <row r="121" spans="3:19" ht="44.25" customHeight="1">
      <c r="C121" s="77" t="s">
        <v>43</v>
      </c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R121" s="41"/>
      <c r="S121" s="16"/>
    </row>
    <row r="122" spans="3:19" ht="20.25" customHeight="1">
      <c r="C122" s="42"/>
      <c r="D122" s="42"/>
      <c r="E122" s="42"/>
      <c r="F122" s="42"/>
      <c r="G122" s="42"/>
      <c r="H122" s="42"/>
      <c r="I122" s="42"/>
      <c r="J122" s="43"/>
      <c r="K122" s="43"/>
      <c r="L122" s="43"/>
      <c r="M122" s="43"/>
      <c r="N122" s="43"/>
      <c r="R122" s="41"/>
      <c r="S122" s="16"/>
    </row>
    <row r="123" spans="3:19" ht="57.75" customHeight="1">
      <c r="C123" s="78" t="s">
        <v>76</v>
      </c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R123" s="41"/>
      <c r="S123" s="16"/>
    </row>
    <row r="124" spans="3:19" ht="15.75" customHeight="1">
      <c r="C124" s="42"/>
      <c r="D124" s="42"/>
      <c r="E124" s="42"/>
      <c r="F124" s="42"/>
      <c r="G124" s="42"/>
      <c r="H124" s="42"/>
      <c r="I124" s="42"/>
      <c r="J124" s="43"/>
      <c r="K124" s="43"/>
      <c r="L124" s="43"/>
      <c r="M124" s="43"/>
      <c r="N124" s="43"/>
      <c r="R124" s="41"/>
      <c r="S124" s="16"/>
    </row>
    <row r="125" spans="3:19" ht="20.25" customHeight="1">
      <c r="C125" s="29" t="s">
        <v>77</v>
      </c>
      <c r="D125" s="17" t="s">
        <v>78</v>
      </c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R125" s="41"/>
      <c r="S125" s="16"/>
    </row>
    <row r="126" spans="3:19" ht="20.25" customHeight="1">
      <c r="C126" s="24">
        <v>1</v>
      </c>
      <c r="D126" s="19">
        <v>0</v>
      </c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R126" s="41"/>
      <c r="S126" s="16"/>
    </row>
    <row r="127" spans="3:19" ht="20.25" customHeight="1">
      <c r="C127" s="24">
        <v>2</v>
      </c>
      <c r="D127" s="19">
        <v>5</v>
      </c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R127" s="41"/>
      <c r="S127" s="16"/>
    </row>
    <row r="128" spans="3:19" ht="20.25" customHeight="1">
      <c r="C128" s="24">
        <v>3</v>
      </c>
      <c r="D128" s="19">
        <v>16</v>
      </c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R128" s="41"/>
      <c r="S128" s="16"/>
    </row>
    <row r="129" spans="3:19" ht="20.25" customHeight="1">
      <c r="C129" s="24">
        <v>4</v>
      </c>
      <c r="D129" s="19">
        <v>63</v>
      </c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R129" s="41"/>
      <c r="S129" s="16"/>
    </row>
    <row r="130" spans="3:19" ht="20.25" customHeight="1">
      <c r="C130" s="24">
        <v>5</v>
      </c>
      <c r="D130" s="19">
        <v>47</v>
      </c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R130" s="41"/>
      <c r="S130" s="16"/>
    </row>
    <row r="131" spans="3:19" ht="20.25" customHeight="1">
      <c r="C131" s="24" t="s">
        <v>19</v>
      </c>
      <c r="D131" s="19">
        <f>SUM(D126:D130)</f>
        <v>131</v>
      </c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R131" s="41"/>
      <c r="S131" s="16"/>
    </row>
    <row r="132" spans="3:19" ht="20.25" customHeight="1">
      <c r="C132" s="42"/>
      <c r="D132" s="42"/>
      <c r="E132" s="42"/>
      <c r="F132" s="42"/>
      <c r="G132" s="42"/>
      <c r="H132" s="42"/>
      <c r="I132" s="42"/>
      <c r="J132" s="43"/>
      <c r="K132" s="43"/>
      <c r="L132" s="43"/>
      <c r="M132" s="43"/>
      <c r="N132" s="43"/>
      <c r="R132" s="41"/>
      <c r="S132" s="16"/>
    </row>
    <row r="133" spans="3:19" ht="20.25" customHeight="1">
      <c r="C133" s="46" t="s">
        <v>77</v>
      </c>
      <c r="D133" s="17" t="s">
        <v>79</v>
      </c>
      <c r="E133" s="42"/>
      <c r="F133" s="42"/>
      <c r="G133" s="42"/>
      <c r="H133" s="42"/>
      <c r="I133" s="42"/>
      <c r="J133" s="43"/>
      <c r="K133" s="43"/>
      <c r="L133" s="43"/>
      <c r="M133" s="43"/>
      <c r="N133" s="43"/>
      <c r="R133" s="41"/>
      <c r="S133" s="16"/>
    </row>
    <row r="134" spans="3:19" ht="20.25" customHeight="1">
      <c r="C134" s="24">
        <v>1</v>
      </c>
      <c r="D134" s="21">
        <f>D126/$D$131</f>
        <v>0</v>
      </c>
      <c r="E134" s="42"/>
      <c r="F134" s="42"/>
      <c r="G134" s="42"/>
      <c r="H134" s="42"/>
      <c r="I134" s="42"/>
      <c r="J134" s="43"/>
      <c r="K134" s="43"/>
      <c r="L134" s="43"/>
      <c r="M134" s="43"/>
      <c r="N134" s="43"/>
      <c r="R134" s="41"/>
      <c r="S134" s="16"/>
    </row>
    <row r="135" spans="3:19" ht="20.25" customHeight="1">
      <c r="C135" s="24">
        <v>2</v>
      </c>
      <c r="D135" s="21">
        <f t="shared" ref="D135:D138" si="8">D127/$D$131</f>
        <v>3.8167938931297711E-2</v>
      </c>
      <c r="E135" s="42"/>
      <c r="F135" s="42"/>
      <c r="G135" s="42"/>
      <c r="H135" s="42"/>
      <c r="I135" s="42"/>
      <c r="J135" s="43"/>
      <c r="K135" s="43"/>
      <c r="L135" s="43"/>
      <c r="M135" s="43"/>
      <c r="N135" s="43"/>
      <c r="R135" s="41"/>
      <c r="S135" s="16"/>
    </row>
    <row r="136" spans="3:19" ht="20.25" customHeight="1">
      <c r="C136" s="24">
        <v>3</v>
      </c>
      <c r="D136" s="21">
        <f t="shared" si="8"/>
        <v>0.12213740458015267</v>
      </c>
      <c r="E136" s="42"/>
      <c r="F136" s="42"/>
      <c r="G136" s="42"/>
      <c r="H136" s="42"/>
      <c r="I136" s="42"/>
      <c r="J136" s="43"/>
      <c r="K136" s="43"/>
      <c r="L136" s="43"/>
      <c r="M136" s="43"/>
      <c r="N136" s="43"/>
      <c r="R136" s="41"/>
      <c r="S136" s="16"/>
    </row>
    <row r="137" spans="3:19" ht="20.25" customHeight="1">
      <c r="C137" s="24">
        <v>4</v>
      </c>
      <c r="D137" s="21">
        <f t="shared" si="8"/>
        <v>0.48091603053435117</v>
      </c>
      <c r="R137" s="41"/>
      <c r="S137" s="16"/>
    </row>
    <row r="138" spans="3:19" ht="20.25" customHeight="1">
      <c r="C138" s="24">
        <v>5</v>
      </c>
      <c r="D138" s="21">
        <f t="shared" si="8"/>
        <v>0.35877862595419846</v>
      </c>
      <c r="R138" s="41"/>
      <c r="S138" s="16"/>
    </row>
    <row r="139" spans="3:19" ht="17.25" customHeight="1">
      <c r="R139" s="41"/>
      <c r="S139" s="16"/>
    </row>
    <row r="140" spans="3:19" ht="23.25">
      <c r="C140" s="77" t="s">
        <v>44</v>
      </c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R140" s="41"/>
      <c r="S140" s="16"/>
    </row>
    <row r="142" spans="3:19" ht="22.5" customHeight="1"/>
    <row r="143" spans="3:19" ht="22.5" customHeight="1"/>
    <row r="144" spans="3:19" ht="23.25">
      <c r="C144" s="79" t="s">
        <v>80</v>
      </c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</row>
    <row r="145" spans="3:16" ht="39.75" customHeight="1"/>
    <row r="146" spans="3:16" ht="23.25">
      <c r="C146" s="17" t="s">
        <v>17</v>
      </c>
      <c r="D146" s="32" t="s">
        <v>22</v>
      </c>
      <c r="E146" s="32" t="s">
        <v>82</v>
      </c>
      <c r="F146" s="32" t="s">
        <v>83</v>
      </c>
      <c r="G146" s="32" t="s">
        <v>25</v>
      </c>
      <c r="H146" s="32" t="s">
        <v>84</v>
      </c>
    </row>
    <row r="147" spans="3:16" ht="21">
      <c r="C147" s="24" t="s">
        <v>7</v>
      </c>
      <c r="D147" s="19">
        <v>29</v>
      </c>
      <c r="E147" s="19">
        <v>2</v>
      </c>
      <c r="F147" s="19">
        <v>0</v>
      </c>
      <c r="G147" s="19">
        <v>0</v>
      </c>
      <c r="H147" s="19">
        <f>SUM(D147:G147)</f>
        <v>31</v>
      </c>
    </row>
    <row r="148" spans="3:16" ht="21">
      <c r="C148" s="24" t="s">
        <v>6</v>
      </c>
      <c r="D148" s="19">
        <v>102</v>
      </c>
      <c r="E148" s="19">
        <v>1</v>
      </c>
      <c r="F148" s="19">
        <v>0</v>
      </c>
      <c r="G148" s="19">
        <v>0</v>
      </c>
      <c r="H148" s="19">
        <f>SUM(D148:G148)</f>
        <v>103</v>
      </c>
    </row>
    <row r="149" spans="3:16" ht="21">
      <c r="C149" s="24" t="s">
        <v>19</v>
      </c>
      <c r="D149" s="19">
        <f>D147+D148</f>
        <v>131</v>
      </c>
      <c r="E149" s="19">
        <f t="shared" ref="E149:H149" si="9">E147+E148</f>
        <v>3</v>
      </c>
      <c r="F149" s="19">
        <f t="shared" si="9"/>
        <v>0</v>
      </c>
      <c r="G149" s="19">
        <f t="shared" si="9"/>
        <v>0</v>
      </c>
      <c r="H149" s="19">
        <f t="shared" si="9"/>
        <v>134</v>
      </c>
    </row>
    <row r="151" spans="3:16" ht="23.25">
      <c r="C151" s="17" t="s">
        <v>18</v>
      </c>
      <c r="D151" s="32" t="s">
        <v>22</v>
      </c>
      <c r="E151" s="32" t="s">
        <v>82</v>
      </c>
      <c r="F151" s="32" t="s">
        <v>83</v>
      </c>
      <c r="G151" s="32" t="s">
        <v>25</v>
      </c>
      <c r="H151" s="32" t="s">
        <v>84</v>
      </c>
    </row>
    <row r="152" spans="3:16" ht="21">
      <c r="C152" s="24" t="s">
        <v>7</v>
      </c>
      <c r="D152" s="21">
        <f>D147/$D$149</f>
        <v>0.22137404580152673</v>
      </c>
      <c r="E152" s="21">
        <f>E147/$E$149</f>
        <v>0.66666666666666663</v>
      </c>
      <c r="F152" s="21">
        <v>0</v>
      </c>
      <c r="G152" s="21">
        <v>0</v>
      </c>
      <c r="H152" s="21">
        <f>H147/$H$149</f>
        <v>0.23134328358208955</v>
      </c>
    </row>
    <row r="153" spans="3:16" ht="21">
      <c r="C153" s="24" t="s">
        <v>6</v>
      </c>
      <c r="D153" s="21">
        <f>D148/$D$149</f>
        <v>0.77862595419847325</v>
      </c>
      <c r="E153" s="21">
        <f>E148/$E$149</f>
        <v>0.33333333333333331</v>
      </c>
      <c r="F153" s="21">
        <v>0</v>
      </c>
      <c r="G153" s="21">
        <v>0</v>
      </c>
      <c r="H153" s="21">
        <f>H148/$H$149</f>
        <v>0.76865671641791045</v>
      </c>
    </row>
    <row r="154" spans="3:16" ht="25.5" customHeight="1">
      <c r="C154" s="23"/>
      <c r="D154" s="43"/>
      <c r="E154" s="43"/>
    </row>
    <row r="155" spans="3:16" ht="11.25" customHeight="1">
      <c r="C155" s="23"/>
      <c r="D155" s="43"/>
      <c r="E155" s="43"/>
    </row>
    <row r="156" spans="3:16" ht="11.25" customHeight="1">
      <c r="C156" s="23"/>
      <c r="D156" s="43"/>
      <c r="E156" s="43"/>
    </row>
    <row r="157" spans="3:16" ht="23.25">
      <c r="C157" s="79" t="s">
        <v>81</v>
      </c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</row>
    <row r="158" spans="3:16" ht="43.5" customHeight="1"/>
    <row r="159" spans="3:16" ht="43.5" customHeight="1">
      <c r="C159" s="17" t="s">
        <v>17</v>
      </c>
      <c r="D159" s="32" t="s">
        <v>22</v>
      </c>
      <c r="E159" s="32" t="s">
        <v>82</v>
      </c>
      <c r="F159" s="32" t="s">
        <v>83</v>
      </c>
      <c r="G159" s="32" t="s">
        <v>25</v>
      </c>
      <c r="H159" s="32" t="s">
        <v>84</v>
      </c>
    </row>
    <row r="160" spans="3:16" ht="21">
      <c r="C160" s="18" t="s">
        <v>45</v>
      </c>
      <c r="D160" s="19">
        <v>57</v>
      </c>
      <c r="E160" s="19">
        <v>2</v>
      </c>
      <c r="F160" s="19">
        <v>0</v>
      </c>
      <c r="G160" s="19">
        <v>0</v>
      </c>
      <c r="H160" s="19">
        <f>SUM(D160:G160)</f>
        <v>59</v>
      </c>
    </row>
    <row r="161" spans="3:16" ht="21">
      <c r="C161" s="18" t="s">
        <v>46</v>
      </c>
      <c r="D161" s="19">
        <v>22</v>
      </c>
      <c r="E161" s="19">
        <v>1</v>
      </c>
      <c r="F161" s="19">
        <v>0</v>
      </c>
      <c r="G161" s="19">
        <v>0</v>
      </c>
      <c r="H161" s="19">
        <f t="shared" ref="H161:H162" si="10">SUM(D161:G161)</f>
        <v>23</v>
      </c>
    </row>
    <row r="162" spans="3:16" ht="21">
      <c r="C162" s="33" t="s">
        <v>47</v>
      </c>
      <c r="D162" s="19">
        <v>7</v>
      </c>
      <c r="E162" s="19">
        <v>0</v>
      </c>
      <c r="F162" s="19">
        <v>0</v>
      </c>
      <c r="G162" s="19">
        <v>0</v>
      </c>
      <c r="H162" s="19">
        <f t="shared" si="10"/>
        <v>7</v>
      </c>
    </row>
    <row r="163" spans="3:16" ht="21">
      <c r="C163" s="18" t="s">
        <v>95</v>
      </c>
      <c r="D163" s="19">
        <f>SUM(D160:D162)</f>
        <v>86</v>
      </c>
      <c r="E163" s="19">
        <f t="shared" ref="E163:H163" si="11">SUM(E160:E162)</f>
        <v>3</v>
      </c>
      <c r="F163" s="19">
        <f t="shared" si="11"/>
        <v>0</v>
      </c>
      <c r="G163" s="19">
        <f t="shared" si="11"/>
        <v>0</v>
      </c>
      <c r="H163" s="19">
        <f t="shared" si="11"/>
        <v>89</v>
      </c>
    </row>
    <row r="164" spans="3:16" ht="21">
      <c r="C164" s="48"/>
      <c r="D164" s="49"/>
      <c r="E164" s="49"/>
      <c r="F164" s="49"/>
    </row>
    <row r="166" spans="3:16" ht="23.25">
      <c r="C166" s="17" t="s">
        <v>18</v>
      </c>
      <c r="D166" s="32" t="s">
        <v>22</v>
      </c>
      <c r="E166" s="32" t="s">
        <v>82</v>
      </c>
      <c r="F166" s="32" t="s">
        <v>83</v>
      </c>
      <c r="G166" s="32" t="s">
        <v>25</v>
      </c>
      <c r="H166" s="32" t="s">
        <v>84</v>
      </c>
    </row>
    <row r="167" spans="3:16" ht="21">
      <c r="C167" s="18" t="s">
        <v>45</v>
      </c>
      <c r="D167" s="21">
        <f>D160/$D$163</f>
        <v>0.66279069767441856</v>
      </c>
      <c r="E167" s="21">
        <f>E160/$E$163</f>
        <v>0.66666666666666663</v>
      </c>
      <c r="F167" s="21">
        <v>0</v>
      </c>
      <c r="G167" s="21">
        <v>0</v>
      </c>
      <c r="H167" s="21">
        <f>H160/$H$163</f>
        <v>0.6629213483146067</v>
      </c>
    </row>
    <row r="168" spans="3:16" ht="21">
      <c r="C168" s="18" t="s">
        <v>46</v>
      </c>
      <c r="D168" s="21">
        <f t="shared" ref="D168" si="12">D161/$D$163</f>
        <v>0.2558139534883721</v>
      </c>
      <c r="E168" s="21">
        <f t="shared" ref="E168:E169" si="13">E161/$E$163</f>
        <v>0.33333333333333331</v>
      </c>
      <c r="F168" s="21">
        <v>0</v>
      </c>
      <c r="G168" s="21">
        <v>0</v>
      </c>
      <c r="H168" s="21">
        <f t="shared" ref="H168:H169" si="14">H161/$H$163</f>
        <v>0.25842696629213485</v>
      </c>
    </row>
    <row r="169" spans="3:16" ht="21">
      <c r="C169" s="33" t="s">
        <v>47</v>
      </c>
      <c r="D169" s="21">
        <f>D162/$D$163</f>
        <v>8.1395348837209308E-2</v>
      </c>
      <c r="E169" s="21">
        <f t="shared" si="13"/>
        <v>0</v>
      </c>
      <c r="F169" s="21">
        <v>0</v>
      </c>
      <c r="G169" s="21">
        <v>0</v>
      </c>
      <c r="H169" s="21">
        <f t="shared" si="14"/>
        <v>7.8651685393258425E-2</v>
      </c>
    </row>
    <row r="170" spans="3:16" ht="26.25" customHeight="1">
      <c r="C170" s="34"/>
      <c r="D170" s="35"/>
      <c r="E170" s="35"/>
      <c r="F170" s="35"/>
    </row>
    <row r="171" spans="3:16" ht="33.75" customHeight="1"/>
    <row r="172" spans="3:16" ht="54.75" customHeight="1">
      <c r="C172" s="76" t="s">
        <v>85</v>
      </c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</row>
    <row r="173" spans="3:16" ht="29.25" customHeight="1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3:16" ht="75.75" customHeight="1">
      <c r="D174" s="32" t="s">
        <v>22</v>
      </c>
      <c r="E174" s="32" t="s">
        <v>23</v>
      </c>
      <c r="F174" s="32" t="s">
        <v>24</v>
      </c>
      <c r="G174" s="32" t="s">
        <v>25</v>
      </c>
    </row>
    <row r="175" spans="3:16" ht="42">
      <c r="C175" s="18" t="s">
        <v>48</v>
      </c>
      <c r="D175" s="52">
        <v>6</v>
      </c>
      <c r="E175" s="52">
        <v>1</v>
      </c>
      <c r="F175" s="52">
        <v>0</v>
      </c>
      <c r="G175" s="52">
        <v>0</v>
      </c>
    </row>
    <row r="176" spans="3:16" ht="21">
      <c r="C176" s="18" t="s">
        <v>49</v>
      </c>
      <c r="D176" s="52">
        <v>1</v>
      </c>
      <c r="E176" s="52">
        <v>0</v>
      </c>
      <c r="F176" s="52">
        <v>0</v>
      </c>
      <c r="G176" s="52">
        <v>0</v>
      </c>
    </row>
    <row r="177" spans="3:16" ht="63">
      <c r="C177" s="18" t="s">
        <v>50</v>
      </c>
      <c r="D177" s="52">
        <v>9</v>
      </c>
      <c r="E177" s="52">
        <v>0</v>
      </c>
      <c r="F177" s="52">
        <v>0</v>
      </c>
      <c r="G177" s="52">
        <v>0</v>
      </c>
    </row>
    <row r="178" spans="3:16" ht="42">
      <c r="C178" s="18" t="s">
        <v>86</v>
      </c>
      <c r="D178" s="52">
        <v>3</v>
      </c>
      <c r="E178" s="52">
        <v>1</v>
      </c>
      <c r="F178" s="52">
        <v>0</v>
      </c>
      <c r="G178" s="52">
        <v>0</v>
      </c>
    </row>
    <row r="179" spans="3:16" ht="21">
      <c r="C179" s="18" t="s">
        <v>51</v>
      </c>
      <c r="D179" s="52">
        <v>1</v>
      </c>
      <c r="E179" s="52">
        <v>0</v>
      </c>
      <c r="F179" s="52">
        <v>0</v>
      </c>
      <c r="G179" s="52">
        <v>0</v>
      </c>
    </row>
    <row r="180" spans="3:16" ht="21">
      <c r="C180" s="18" t="s">
        <v>52</v>
      </c>
      <c r="D180" s="52">
        <v>110</v>
      </c>
      <c r="E180" s="52">
        <v>1</v>
      </c>
      <c r="F180" s="52">
        <v>0</v>
      </c>
      <c r="G180" s="52">
        <v>0</v>
      </c>
    </row>
    <row r="181" spans="3:16" ht="21">
      <c r="C181" s="18" t="s">
        <v>19</v>
      </c>
      <c r="D181" s="52">
        <f>SUM(D175:D180)</f>
        <v>130</v>
      </c>
      <c r="E181" s="52">
        <f t="shared" ref="E181:G181" si="15">SUM(E175:E180)</f>
        <v>3</v>
      </c>
      <c r="F181" s="52">
        <f t="shared" si="15"/>
        <v>0</v>
      </c>
      <c r="G181" s="52">
        <f t="shared" si="15"/>
        <v>0</v>
      </c>
    </row>
    <row r="182" spans="3:16" ht="21">
      <c r="C182" s="48"/>
      <c r="D182" s="50"/>
      <c r="E182" s="50"/>
      <c r="F182" s="50"/>
      <c r="G182" s="50"/>
    </row>
    <row r="183" spans="3:16" ht="23.25">
      <c r="D183" s="32" t="s">
        <v>22</v>
      </c>
      <c r="E183" s="32" t="s">
        <v>23</v>
      </c>
      <c r="F183" s="32" t="s">
        <v>24</v>
      </c>
      <c r="G183" s="32" t="s">
        <v>25</v>
      </c>
    </row>
    <row r="184" spans="3:16" ht="42">
      <c r="C184" s="18" t="s">
        <v>48</v>
      </c>
      <c r="D184" s="21">
        <f>D175/$D$181</f>
        <v>4.6153846153846156E-2</v>
      </c>
      <c r="E184" s="21">
        <f>E175/$E$181</f>
        <v>0.33333333333333331</v>
      </c>
      <c r="F184" s="21">
        <v>0</v>
      </c>
      <c r="G184" s="21">
        <v>0</v>
      </c>
    </row>
    <row r="185" spans="3:16" ht="21">
      <c r="C185" s="18" t="s">
        <v>49</v>
      </c>
      <c r="D185" s="21">
        <f t="shared" ref="D185:D189" si="16">D176/$D$181</f>
        <v>7.6923076923076927E-3</v>
      </c>
      <c r="E185" s="21">
        <f t="shared" ref="E185:E189" si="17">E176/$E$181</f>
        <v>0</v>
      </c>
      <c r="F185" s="21">
        <v>0</v>
      </c>
      <c r="G185" s="21">
        <v>0</v>
      </c>
    </row>
    <row r="186" spans="3:16" ht="63">
      <c r="C186" s="18" t="s">
        <v>50</v>
      </c>
      <c r="D186" s="21">
        <f>D177/$D$181</f>
        <v>6.9230769230769235E-2</v>
      </c>
      <c r="E186" s="21">
        <f t="shared" si="17"/>
        <v>0</v>
      </c>
      <c r="F186" s="21">
        <v>0</v>
      </c>
      <c r="G186" s="21">
        <v>0</v>
      </c>
    </row>
    <row r="187" spans="3:16" ht="42">
      <c r="C187" s="18" t="s">
        <v>86</v>
      </c>
      <c r="D187" s="21">
        <f t="shared" si="16"/>
        <v>2.3076923076923078E-2</v>
      </c>
      <c r="E187" s="21">
        <f t="shared" si="17"/>
        <v>0.33333333333333331</v>
      </c>
      <c r="F187" s="21">
        <v>0</v>
      </c>
      <c r="G187" s="21">
        <v>0</v>
      </c>
    </row>
    <row r="188" spans="3:16" ht="21">
      <c r="C188" s="18" t="s">
        <v>51</v>
      </c>
      <c r="D188" s="21">
        <f t="shared" si="16"/>
        <v>7.6923076923076927E-3</v>
      </c>
      <c r="E188" s="21">
        <f t="shared" si="17"/>
        <v>0</v>
      </c>
      <c r="F188" s="21">
        <v>0</v>
      </c>
      <c r="G188" s="21">
        <v>0</v>
      </c>
    </row>
    <row r="189" spans="3:16" ht="21">
      <c r="C189" s="18" t="s">
        <v>52</v>
      </c>
      <c r="D189" s="21">
        <f t="shared" si="16"/>
        <v>0.84615384615384615</v>
      </c>
      <c r="E189" s="21">
        <f t="shared" si="17"/>
        <v>0.33333333333333331</v>
      </c>
      <c r="F189" s="21">
        <v>0</v>
      </c>
      <c r="G189" s="21">
        <v>0</v>
      </c>
    </row>
    <row r="190" spans="3:16" ht="21">
      <c r="C190" s="44"/>
      <c r="D190" s="43"/>
      <c r="E190" s="43"/>
      <c r="F190" s="43"/>
      <c r="G190" s="43"/>
    </row>
    <row r="191" spans="3:16" ht="23.25">
      <c r="C191" s="77" t="s">
        <v>53</v>
      </c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3" spans="3:16" ht="23.25">
      <c r="C193" s="76" t="s">
        <v>87</v>
      </c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</row>
    <row r="194" spans="3:16" ht="57" customHeight="1"/>
    <row r="195" spans="3:16" ht="30" customHeight="1">
      <c r="C195" s="32" t="s">
        <v>17</v>
      </c>
      <c r="D195" s="17" t="s">
        <v>23</v>
      </c>
      <c r="E195" s="17" t="s">
        <v>24</v>
      </c>
      <c r="F195" s="17" t="s">
        <v>25</v>
      </c>
    </row>
    <row r="196" spans="3:16" ht="21">
      <c r="C196" s="24" t="s">
        <v>7</v>
      </c>
      <c r="D196" s="19">
        <v>2</v>
      </c>
      <c r="E196" s="19">
        <v>0</v>
      </c>
      <c r="F196" s="19">
        <v>0</v>
      </c>
      <c r="G196" s="36"/>
    </row>
    <row r="197" spans="3:16" ht="21">
      <c r="C197" s="24" t="s">
        <v>6</v>
      </c>
      <c r="D197" s="19">
        <v>1</v>
      </c>
      <c r="E197" s="19">
        <v>0</v>
      </c>
      <c r="F197" s="19">
        <v>0</v>
      </c>
    </row>
    <row r="198" spans="3:16" ht="21">
      <c r="C198" s="24" t="s">
        <v>19</v>
      </c>
      <c r="D198" s="19">
        <f>SUM(D196:D197)</f>
        <v>3</v>
      </c>
      <c r="E198" s="19">
        <f t="shared" ref="E198:F198" si="18">SUM(E196:E197)</f>
        <v>0</v>
      </c>
      <c r="F198" s="19">
        <f t="shared" si="18"/>
        <v>0</v>
      </c>
    </row>
    <row r="199" spans="3:16" ht="17.25" customHeight="1"/>
    <row r="200" spans="3:16" ht="23.25">
      <c r="C200" s="32" t="s">
        <v>18</v>
      </c>
      <c r="D200" s="17" t="s">
        <v>23</v>
      </c>
      <c r="E200" s="17" t="s">
        <v>24</v>
      </c>
      <c r="F200" s="17" t="s">
        <v>25</v>
      </c>
    </row>
    <row r="201" spans="3:16" ht="21">
      <c r="C201" s="24" t="s">
        <v>7</v>
      </c>
      <c r="D201" s="21">
        <f>D196/$D$198</f>
        <v>0.66666666666666663</v>
      </c>
      <c r="E201" s="21">
        <v>0</v>
      </c>
      <c r="F201" s="21">
        <v>0</v>
      </c>
    </row>
    <row r="202" spans="3:16" ht="21">
      <c r="C202" s="24" t="s">
        <v>6</v>
      </c>
      <c r="D202" s="21">
        <f>D197/$D$198</f>
        <v>0.33333333333333331</v>
      </c>
      <c r="E202" s="21">
        <v>0</v>
      </c>
      <c r="F202" s="21">
        <v>0</v>
      </c>
    </row>
    <row r="203" spans="3:16" ht="88.5" customHeight="1"/>
    <row r="204" spans="3:16" ht="23.25">
      <c r="C204" s="77" t="s">
        <v>54</v>
      </c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6" spans="3:16" ht="23.25">
      <c r="C206" s="76" t="s">
        <v>55</v>
      </c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</row>
    <row r="207" spans="3:16" ht="21.75" customHeight="1"/>
    <row r="208" spans="3:16" ht="21.75" customHeight="1">
      <c r="C208" s="17" t="s">
        <v>17</v>
      </c>
      <c r="D208" s="17" t="s">
        <v>23</v>
      </c>
      <c r="E208" s="17" t="s">
        <v>24</v>
      </c>
      <c r="F208" s="17" t="s">
        <v>25</v>
      </c>
      <c r="G208" s="17" t="s">
        <v>19</v>
      </c>
    </row>
    <row r="209" spans="3:16" ht="21.75" customHeight="1">
      <c r="C209" s="18" t="s">
        <v>88</v>
      </c>
      <c r="D209" s="19">
        <v>0</v>
      </c>
      <c r="E209" s="19">
        <v>0</v>
      </c>
      <c r="F209" s="19">
        <v>0</v>
      </c>
      <c r="G209" s="19">
        <f>SUM(D209:F209)</f>
        <v>0</v>
      </c>
    </row>
    <row r="210" spans="3:16" ht="21.75" customHeight="1">
      <c r="C210" s="18" t="s">
        <v>56</v>
      </c>
      <c r="D210" s="19">
        <v>2</v>
      </c>
      <c r="E210" s="19">
        <v>0</v>
      </c>
      <c r="F210" s="19">
        <v>0</v>
      </c>
      <c r="G210" s="19">
        <f t="shared" ref="G210:G213" si="19">SUM(D210:F210)</f>
        <v>2</v>
      </c>
    </row>
    <row r="211" spans="3:16" ht="21.75" customHeight="1">
      <c r="C211" s="18" t="s">
        <v>57</v>
      </c>
      <c r="D211" s="19">
        <v>0</v>
      </c>
      <c r="E211" s="19">
        <v>0</v>
      </c>
      <c r="F211" s="19">
        <v>0</v>
      </c>
      <c r="G211" s="19">
        <f>SUM(D211:F211)</f>
        <v>0</v>
      </c>
    </row>
    <row r="212" spans="3:16" ht="21.75" customHeight="1">
      <c r="C212" s="18" t="s">
        <v>58</v>
      </c>
      <c r="D212" s="19">
        <v>1</v>
      </c>
      <c r="E212" s="19">
        <v>0</v>
      </c>
      <c r="F212" s="19">
        <v>0</v>
      </c>
      <c r="G212" s="19">
        <f t="shared" si="19"/>
        <v>1</v>
      </c>
    </row>
    <row r="213" spans="3:16" ht="21">
      <c r="C213" s="18" t="s">
        <v>19</v>
      </c>
      <c r="D213" s="19">
        <f>SUM(D209:D212)</f>
        <v>3</v>
      </c>
      <c r="E213" s="19">
        <f t="shared" ref="E213:F213" si="20">SUM(E209:E212)</f>
        <v>0</v>
      </c>
      <c r="F213" s="19">
        <f t="shared" si="20"/>
        <v>0</v>
      </c>
      <c r="G213" s="19">
        <f t="shared" si="19"/>
        <v>3</v>
      </c>
    </row>
    <row r="214" spans="3:16" ht="21">
      <c r="C214" s="44"/>
      <c r="D214" s="45"/>
      <c r="E214" s="45"/>
      <c r="F214" s="45"/>
      <c r="G214" s="45"/>
    </row>
    <row r="215" spans="3:16" ht="21.75" customHeight="1"/>
    <row r="216" spans="3:16" ht="23.25">
      <c r="C216" s="17" t="s">
        <v>18</v>
      </c>
      <c r="D216" s="17" t="s">
        <v>23</v>
      </c>
      <c r="E216" s="17" t="s">
        <v>24</v>
      </c>
      <c r="F216" s="17" t="s">
        <v>25</v>
      </c>
      <c r="G216" s="17" t="s">
        <v>19</v>
      </c>
    </row>
    <row r="217" spans="3:16" ht="21">
      <c r="C217" s="18" t="s">
        <v>88</v>
      </c>
      <c r="D217" s="21">
        <f>D209/$D$213</f>
        <v>0</v>
      </c>
      <c r="E217" s="21">
        <v>0</v>
      </c>
      <c r="F217" s="21">
        <v>0</v>
      </c>
      <c r="G217" s="21">
        <f>G209/$G$213</f>
        <v>0</v>
      </c>
    </row>
    <row r="218" spans="3:16" ht="21">
      <c r="C218" s="18" t="s">
        <v>56</v>
      </c>
      <c r="D218" s="21">
        <f t="shared" ref="D218:D220" si="21">D210/$D$213</f>
        <v>0.66666666666666663</v>
      </c>
      <c r="E218" s="21">
        <v>0</v>
      </c>
      <c r="F218" s="21">
        <v>0</v>
      </c>
      <c r="G218" s="21">
        <f t="shared" ref="G218:G220" si="22">G210/$G$213</f>
        <v>0.66666666666666663</v>
      </c>
    </row>
    <row r="219" spans="3:16" ht="21">
      <c r="C219" s="18" t="s">
        <v>57</v>
      </c>
      <c r="D219" s="21">
        <f t="shared" si="21"/>
        <v>0</v>
      </c>
      <c r="E219" s="21">
        <v>0</v>
      </c>
      <c r="F219" s="21">
        <v>0</v>
      </c>
      <c r="G219" s="21">
        <f t="shared" si="22"/>
        <v>0</v>
      </c>
    </row>
    <row r="220" spans="3:16" ht="21">
      <c r="C220" s="18" t="s">
        <v>58</v>
      </c>
      <c r="D220" s="21">
        <f t="shared" si="21"/>
        <v>0.33333333333333331</v>
      </c>
      <c r="E220" s="21">
        <v>0</v>
      </c>
      <c r="F220" s="21">
        <v>0</v>
      </c>
      <c r="G220" s="21">
        <f t="shared" si="22"/>
        <v>0.33333333333333331</v>
      </c>
    </row>
    <row r="221" spans="3:16" ht="37.5" customHeight="1"/>
    <row r="222" spans="3:16" ht="32.25" hidden="1" customHeight="1">
      <c r="C222" s="76" t="s">
        <v>59</v>
      </c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</row>
    <row r="224" spans="3:16" ht="3.75" customHeight="1"/>
    <row r="225" spans="3:16" ht="23.25">
      <c r="C225" s="77" t="s">
        <v>60</v>
      </c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7" spans="3:16" ht="23.25">
      <c r="C227" s="76" t="s">
        <v>61</v>
      </c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</row>
    <row r="229" spans="3:16" ht="23.25">
      <c r="C229" s="17" t="s">
        <v>17</v>
      </c>
      <c r="D229" s="17" t="s">
        <v>22</v>
      </c>
      <c r="E229" s="17" t="s">
        <v>23</v>
      </c>
      <c r="F229" s="17" t="s">
        <v>24</v>
      </c>
      <c r="G229" s="17" t="s">
        <v>25</v>
      </c>
      <c r="H229" s="17" t="s">
        <v>19</v>
      </c>
    </row>
    <row r="230" spans="3:16" ht="21">
      <c r="C230" s="24" t="s">
        <v>7</v>
      </c>
      <c r="D230" s="19">
        <v>115</v>
      </c>
      <c r="E230" s="19">
        <v>3</v>
      </c>
      <c r="F230" s="19">
        <v>0</v>
      </c>
      <c r="G230" s="19">
        <v>0</v>
      </c>
      <c r="H230" s="20">
        <f>SUM(D230:G230)</f>
        <v>118</v>
      </c>
    </row>
    <row r="231" spans="3:16" ht="21">
      <c r="C231" s="24" t="s">
        <v>6</v>
      </c>
      <c r="D231" s="19">
        <v>9</v>
      </c>
      <c r="E231" s="19">
        <v>0</v>
      </c>
      <c r="F231" s="19">
        <v>0</v>
      </c>
      <c r="G231" s="19">
        <v>0</v>
      </c>
      <c r="H231" s="20">
        <f t="shared" ref="H231:H233" si="23">SUM(D231:G231)</f>
        <v>9</v>
      </c>
    </row>
    <row r="232" spans="3:16" ht="42">
      <c r="C232" s="24" t="s">
        <v>89</v>
      </c>
      <c r="D232" s="19">
        <v>4</v>
      </c>
      <c r="E232" s="19">
        <v>0</v>
      </c>
      <c r="F232" s="19">
        <v>0</v>
      </c>
      <c r="G232" s="19">
        <v>0</v>
      </c>
      <c r="H232" s="20">
        <f t="shared" si="23"/>
        <v>4</v>
      </c>
    </row>
    <row r="233" spans="3:16" ht="21.75" customHeight="1">
      <c r="C233" s="24" t="s">
        <v>19</v>
      </c>
      <c r="D233" s="19">
        <f>SUM(D230:D232)</f>
        <v>128</v>
      </c>
      <c r="E233" s="19">
        <f t="shared" ref="E233:G233" si="24">SUM(E230:E232)</f>
        <v>3</v>
      </c>
      <c r="F233" s="19">
        <f t="shared" si="24"/>
        <v>0</v>
      </c>
      <c r="G233" s="19">
        <f t="shared" si="24"/>
        <v>0</v>
      </c>
      <c r="H233" s="20">
        <f t="shared" si="23"/>
        <v>131</v>
      </c>
    </row>
    <row r="235" spans="3:16" ht="23.25">
      <c r="C235" s="17" t="s">
        <v>18</v>
      </c>
      <c r="D235" s="17" t="s">
        <v>22</v>
      </c>
      <c r="E235" s="17" t="s">
        <v>23</v>
      </c>
      <c r="F235" s="17" t="s">
        <v>24</v>
      </c>
      <c r="G235" s="17" t="s">
        <v>25</v>
      </c>
      <c r="H235" s="17" t="s">
        <v>19</v>
      </c>
    </row>
    <row r="236" spans="3:16" ht="21">
      <c r="C236" s="24" t="s">
        <v>7</v>
      </c>
      <c r="D236" s="21">
        <f>D230/$D$233</f>
        <v>0.8984375</v>
      </c>
      <c r="E236" s="21">
        <f>E230/$E$233</f>
        <v>1</v>
      </c>
      <c r="F236" s="21">
        <v>0</v>
      </c>
      <c r="G236" s="21">
        <v>0</v>
      </c>
      <c r="H236" s="22">
        <f>H230/$H$233</f>
        <v>0.9007633587786259</v>
      </c>
    </row>
    <row r="237" spans="3:16" ht="21">
      <c r="C237" s="24" t="s">
        <v>6</v>
      </c>
      <c r="D237" s="21">
        <f t="shared" ref="D237:D238" si="25">D231/$D$233</f>
        <v>7.03125E-2</v>
      </c>
      <c r="E237" s="21">
        <f t="shared" ref="E237:E238" si="26">E231/$E$233</f>
        <v>0</v>
      </c>
      <c r="F237" s="21">
        <v>0</v>
      </c>
      <c r="G237" s="21">
        <v>0</v>
      </c>
      <c r="H237" s="22">
        <f t="shared" ref="H237:H238" si="27">H231/$H$233</f>
        <v>6.8702290076335881E-2</v>
      </c>
    </row>
    <row r="238" spans="3:16" ht="42">
      <c r="C238" s="24" t="s">
        <v>89</v>
      </c>
      <c r="D238" s="21">
        <f t="shared" si="25"/>
        <v>3.125E-2</v>
      </c>
      <c r="E238" s="21">
        <f t="shared" si="26"/>
        <v>0</v>
      </c>
      <c r="F238" s="21">
        <v>0</v>
      </c>
      <c r="G238" s="21">
        <v>0</v>
      </c>
      <c r="H238" s="22">
        <f t="shared" si="27"/>
        <v>3.0534351145038167E-2</v>
      </c>
    </row>
    <row r="243" spans="3:16" ht="23.25">
      <c r="C243" s="77" t="s">
        <v>62</v>
      </c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5" spans="3:16" ht="42" customHeight="1">
      <c r="C245" s="75" t="s">
        <v>63</v>
      </c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</row>
    <row r="247" spans="3:16" ht="23.25">
      <c r="C247" s="17" t="s">
        <v>17</v>
      </c>
      <c r="D247" s="17" t="s">
        <v>22</v>
      </c>
      <c r="E247" s="17" t="s">
        <v>23</v>
      </c>
      <c r="F247" s="17" t="s">
        <v>24</v>
      </c>
      <c r="G247" s="17" t="s">
        <v>25</v>
      </c>
      <c r="H247" s="17" t="s">
        <v>19</v>
      </c>
    </row>
    <row r="248" spans="3:16" ht="21">
      <c r="C248" s="24">
        <v>1</v>
      </c>
      <c r="D248" s="19">
        <v>1</v>
      </c>
      <c r="E248" s="19">
        <v>0</v>
      </c>
      <c r="F248" s="19">
        <v>0</v>
      </c>
      <c r="G248" s="19">
        <v>0</v>
      </c>
      <c r="H248" s="19">
        <f>SUM(D248:G248)</f>
        <v>1</v>
      </c>
    </row>
    <row r="249" spans="3:16" ht="21">
      <c r="C249" s="24">
        <v>2</v>
      </c>
      <c r="D249" s="19">
        <v>2</v>
      </c>
      <c r="E249" s="19">
        <v>0</v>
      </c>
      <c r="F249" s="19">
        <v>0</v>
      </c>
      <c r="G249" s="19">
        <v>0</v>
      </c>
      <c r="H249" s="19">
        <f t="shared" ref="H249:H252" si="28">SUM(D249:G249)</f>
        <v>2</v>
      </c>
    </row>
    <row r="250" spans="3:16" ht="21">
      <c r="C250" s="24">
        <v>3</v>
      </c>
      <c r="D250" s="19">
        <v>27</v>
      </c>
      <c r="E250" s="19">
        <v>0</v>
      </c>
      <c r="F250" s="19">
        <v>0</v>
      </c>
      <c r="G250" s="19">
        <v>0</v>
      </c>
      <c r="H250" s="19">
        <f t="shared" si="28"/>
        <v>27</v>
      </c>
    </row>
    <row r="251" spans="3:16" ht="21">
      <c r="C251" s="24">
        <v>4</v>
      </c>
      <c r="D251" s="19">
        <v>63</v>
      </c>
      <c r="E251" s="19">
        <v>1</v>
      </c>
      <c r="F251" s="19">
        <v>0</v>
      </c>
      <c r="G251" s="19">
        <v>0</v>
      </c>
      <c r="H251" s="19">
        <f t="shared" si="28"/>
        <v>64</v>
      </c>
    </row>
    <row r="252" spans="3:16" ht="21">
      <c r="C252" s="24">
        <v>5</v>
      </c>
      <c r="D252" s="19">
        <v>35</v>
      </c>
      <c r="E252" s="19">
        <v>2</v>
      </c>
      <c r="F252" s="19">
        <v>0</v>
      </c>
      <c r="G252" s="19">
        <v>0</v>
      </c>
      <c r="H252" s="19">
        <f t="shared" si="28"/>
        <v>37</v>
      </c>
    </row>
    <row r="253" spans="3:16" ht="21">
      <c r="C253" s="24" t="s">
        <v>19</v>
      </c>
      <c r="D253" s="19">
        <f>SUM(D248:D252)</f>
        <v>128</v>
      </c>
      <c r="E253" s="19">
        <f t="shared" ref="E253:H253" si="29">SUM(E248:E252)</f>
        <v>3</v>
      </c>
      <c r="F253" s="19">
        <f t="shared" si="29"/>
        <v>0</v>
      </c>
      <c r="G253" s="19">
        <f t="shared" si="29"/>
        <v>0</v>
      </c>
      <c r="H253" s="19">
        <f t="shared" si="29"/>
        <v>131</v>
      </c>
    </row>
    <row r="255" spans="3:16" ht="23.25">
      <c r="C255" s="38" t="s">
        <v>18</v>
      </c>
      <c r="D255" s="17" t="s">
        <v>22</v>
      </c>
      <c r="E255" s="17" t="s">
        <v>23</v>
      </c>
      <c r="F255" s="17" t="s">
        <v>24</v>
      </c>
      <c r="G255" s="17" t="s">
        <v>25</v>
      </c>
      <c r="H255" s="17" t="s">
        <v>19</v>
      </c>
    </row>
    <row r="256" spans="3:16" ht="21">
      <c r="C256" s="24">
        <v>1</v>
      </c>
      <c r="D256" s="21">
        <f>D248/$D$253</f>
        <v>7.8125E-3</v>
      </c>
      <c r="E256" s="21">
        <f>E248/$E$253</f>
        <v>0</v>
      </c>
      <c r="F256" s="21">
        <v>0</v>
      </c>
      <c r="G256" s="21">
        <v>0</v>
      </c>
      <c r="H256" s="21">
        <f>H248/$H$253</f>
        <v>7.6335877862595417E-3</v>
      </c>
    </row>
    <row r="257" spans="3:16" ht="21">
      <c r="C257" s="24">
        <v>2</v>
      </c>
      <c r="D257" s="21">
        <f t="shared" ref="D257:D260" si="30">D249/$D$253</f>
        <v>1.5625E-2</v>
      </c>
      <c r="E257" s="21">
        <f t="shared" ref="E257:E260" si="31">E249/$E$253</f>
        <v>0</v>
      </c>
      <c r="F257" s="21">
        <v>0</v>
      </c>
      <c r="G257" s="21">
        <v>0</v>
      </c>
      <c r="H257" s="21">
        <f t="shared" ref="H257:H260" si="32">H249/$H$253</f>
        <v>1.5267175572519083E-2</v>
      </c>
    </row>
    <row r="258" spans="3:16" ht="21">
      <c r="C258" s="24">
        <v>3</v>
      </c>
      <c r="D258" s="21">
        <f t="shared" si="30"/>
        <v>0.2109375</v>
      </c>
      <c r="E258" s="21">
        <f t="shared" si="31"/>
        <v>0</v>
      </c>
      <c r="F258" s="21">
        <v>0</v>
      </c>
      <c r="G258" s="21">
        <v>0</v>
      </c>
      <c r="H258" s="21">
        <f t="shared" si="32"/>
        <v>0.20610687022900764</v>
      </c>
    </row>
    <row r="259" spans="3:16" ht="21">
      <c r="C259" s="24">
        <v>4</v>
      </c>
      <c r="D259" s="21">
        <f t="shared" si="30"/>
        <v>0.4921875</v>
      </c>
      <c r="E259" s="21">
        <f t="shared" si="31"/>
        <v>0.33333333333333331</v>
      </c>
      <c r="F259" s="21">
        <v>0</v>
      </c>
      <c r="G259" s="21">
        <v>0</v>
      </c>
      <c r="H259" s="21">
        <f t="shared" si="32"/>
        <v>0.48854961832061067</v>
      </c>
    </row>
    <row r="260" spans="3:16" ht="21">
      <c r="C260" s="24">
        <v>5</v>
      </c>
      <c r="D260" s="21">
        <f t="shared" si="30"/>
        <v>0.2734375</v>
      </c>
      <c r="E260" s="21">
        <f t="shared" si="31"/>
        <v>0.66666666666666663</v>
      </c>
      <c r="F260" s="21">
        <v>0</v>
      </c>
      <c r="G260" s="21">
        <v>0</v>
      </c>
      <c r="H260" s="21">
        <f t="shared" si="32"/>
        <v>0.28244274809160308</v>
      </c>
    </row>
    <row r="264" spans="3:16" s="37" customFormat="1" ht="45.75" customHeight="1">
      <c r="C264" s="75" t="s">
        <v>90</v>
      </c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</row>
    <row r="266" spans="3:16" ht="46.5">
      <c r="C266" s="39" t="s">
        <v>65</v>
      </c>
      <c r="D266" s="17" t="s">
        <v>22</v>
      </c>
      <c r="E266" s="17" t="s">
        <v>66</v>
      </c>
    </row>
    <row r="267" spans="3:16" ht="21">
      <c r="C267" s="18" t="s">
        <v>8</v>
      </c>
      <c r="D267" s="19">
        <v>74</v>
      </c>
      <c r="E267" s="21">
        <f>D267/$D$271</f>
        <v>0.578125</v>
      </c>
    </row>
    <row r="268" spans="3:16" ht="21">
      <c r="C268" s="18" t="s">
        <v>67</v>
      </c>
      <c r="D268" s="19">
        <v>51</v>
      </c>
      <c r="E268" s="21">
        <f t="shared" ref="E268:E269" si="33">D268/$D$271</f>
        <v>0.3984375</v>
      </c>
    </row>
    <row r="269" spans="3:16" ht="21">
      <c r="C269" s="18" t="s">
        <v>64</v>
      </c>
      <c r="D269" s="19">
        <v>3</v>
      </c>
      <c r="E269" s="21">
        <f t="shared" si="33"/>
        <v>2.34375E-2</v>
      </c>
    </row>
    <row r="270" spans="3:16" ht="21">
      <c r="C270" s="18" t="s">
        <v>93</v>
      </c>
      <c r="D270" s="19">
        <v>0</v>
      </c>
      <c r="E270" s="21">
        <f>D270/$D$271</f>
        <v>0</v>
      </c>
    </row>
    <row r="271" spans="3:16" ht="21">
      <c r="C271" s="18" t="s">
        <v>19</v>
      </c>
      <c r="D271" s="19">
        <f>SUM(D267:D270)</f>
        <v>128</v>
      </c>
    </row>
    <row r="272" spans="3:16" ht="21">
      <c r="C272" s="48"/>
      <c r="D272" s="49"/>
      <c r="E272" s="50"/>
    </row>
    <row r="273" spans="3:5" ht="21">
      <c r="C273" s="48"/>
      <c r="D273" s="49"/>
      <c r="E273" s="50"/>
    </row>
    <row r="274" spans="3:5" ht="33" customHeight="1"/>
  </sheetData>
  <mergeCells count="31">
    <mergeCell ref="C73:P73"/>
    <mergeCell ref="C35:P35"/>
    <mergeCell ref="C37:P37"/>
    <mergeCell ref="C48:P48"/>
    <mergeCell ref="C61:P61"/>
    <mergeCell ref="C75:P75"/>
    <mergeCell ref="C94:P94"/>
    <mergeCell ref="C96:I96"/>
    <mergeCell ref="C97:I97"/>
    <mergeCell ref="C98:I98"/>
    <mergeCell ref="C99:I99"/>
    <mergeCell ref="C100:I100"/>
    <mergeCell ref="C101:I101"/>
    <mergeCell ref="C102:I102"/>
    <mergeCell ref="C103:I103"/>
    <mergeCell ref="C121:P121"/>
    <mergeCell ref="C123:P123"/>
    <mergeCell ref="C140:P140"/>
    <mergeCell ref="C144:P144"/>
    <mergeCell ref="C157:P157"/>
    <mergeCell ref="C172:P172"/>
    <mergeCell ref="C191:P191"/>
    <mergeCell ref="C193:P193"/>
    <mergeCell ref="C204:P204"/>
    <mergeCell ref="C206:P206"/>
    <mergeCell ref="C245:P245"/>
    <mergeCell ref="C264:P264"/>
    <mergeCell ref="C222:P222"/>
    <mergeCell ref="C243:P243"/>
    <mergeCell ref="C225:P225"/>
    <mergeCell ref="C227:P227"/>
  </mergeCells>
  <phoneticPr fontId="29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1:P18"/>
  <sheetViews>
    <sheetView workbookViewId="0">
      <selection activeCell="E16" sqref="E16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5.140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3"/>
      <c r="D11" s="83"/>
      <c r="E11" s="83"/>
      <c r="F11" s="83"/>
      <c r="G11" s="83"/>
      <c r="H11" s="6"/>
      <c r="I11" s="6"/>
      <c r="J11" s="6"/>
      <c r="K11" s="6"/>
      <c r="L11" s="6"/>
      <c r="M11" s="6"/>
      <c r="N11" s="6"/>
      <c r="O11" s="6"/>
      <c r="P11" s="6"/>
    </row>
    <row r="12" spans="2:16" ht="31.5">
      <c r="C12" s="82" t="s">
        <v>100</v>
      </c>
      <c r="D12" s="82"/>
      <c r="E12" s="82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2:16">
      <c r="B13" s="7"/>
      <c r="C13" s="9"/>
      <c r="D13" s="9"/>
      <c r="E13" s="9"/>
      <c r="F13" s="9"/>
      <c r="G13" s="9"/>
      <c r="H13" s="9"/>
      <c r="I13" s="9"/>
      <c r="J13" s="9"/>
    </row>
    <row r="14" spans="2:16">
      <c r="C14" s="8"/>
    </row>
    <row r="15" spans="2:16">
      <c r="C15" s="8" t="s">
        <v>9</v>
      </c>
    </row>
    <row r="16" spans="2:16" ht="15.75" customHeight="1">
      <c r="C16" s="5" t="s">
        <v>10</v>
      </c>
    </row>
    <row r="17" spans="3:3">
      <c r="C17" s="10" t="s">
        <v>11</v>
      </c>
    </row>
    <row r="18" spans="3:3">
      <c r="C18" s="5" t="s">
        <v>12</v>
      </c>
    </row>
  </sheetData>
  <mergeCells count="2">
    <mergeCell ref="C12:E12"/>
    <mergeCell ref="C11:G11"/>
  </mergeCells>
  <phoneticPr fontId="29" type="noConversion"/>
  <hyperlinks>
    <hyperlink ref="C17" r:id="rId1" xr:uid="{00000000-0004-0000-0200-000000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J27"/>
  <sheetViews>
    <sheetView workbookViewId="0">
      <selection activeCell="G24" sqref="G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2" spans="2:7" ht="15.75" customHeight="1">
      <c r="B12" s="11" t="s">
        <v>13</v>
      </c>
    </row>
    <row r="13" spans="2:7" ht="15.75" customHeight="1">
      <c r="B13" s="11"/>
    </row>
    <row r="14" spans="2:7">
      <c r="B14" s="90" t="s">
        <v>101</v>
      </c>
      <c r="C14" s="91" t="s">
        <v>102</v>
      </c>
      <c r="D14" s="91"/>
      <c r="E14" s="91"/>
      <c r="F14" s="12"/>
      <c r="G14" s="12"/>
    </row>
    <row r="15" spans="2:7">
      <c r="B15" s="90"/>
      <c r="C15" s="91" t="s">
        <v>103</v>
      </c>
      <c r="D15" s="91"/>
      <c r="E15" s="62" t="s">
        <v>104</v>
      </c>
      <c r="F15" s="62" t="s">
        <v>105</v>
      </c>
      <c r="G15" s="62" t="s">
        <v>106</v>
      </c>
    </row>
    <row r="16" spans="2:7">
      <c r="B16" s="88">
        <v>2016</v>
      </c>
      <c r="C16" s="92" t="s">
        <v>107</v>
      </c>
      <c r="D16" s="93"/>
      <c r="E16" s="98" t="s">
        <v>108</v>
      </c>
      <c r="F16" s="86">
        <v>1</v>
      </c>
      <c r="G16" s="87" t="s">
        <v>109</v>
      </c>
    </row>
    <row r="17" spans="2:10">
      <c r="B17" s="88"/>
      <c r="C17" s="94"/>
      <c r="D17" s="95"/>
      <c r="E17" s="99"/>
      <c r="F17" s="86"/>
      <c r="G17" s="87"/>
    </row>
    <row r="18" spans="2:10">
      <c r="B18" s="88">
        <v>2015</v>
      </c>
      <c r="C18" s="94"/>
      <c r="D18" s="95"/>
      <c r="E18" s="99"/>
      <c r="F18" s="86">
        <v>0.66700000000000004</v>
      </c>
      <c r="G18" s="89">
        <v>1299911</v>
      </c>
    </row>
    <row r="19" spans="2:10">
      <c r="B19" s="88"/>
      <c r="C19" s="94"/>
      <c r="D19" s="95"/>
      <c r="E19" s="99"/>
      <c r="F19" s="86"/>
      <c r="G19" s="89"/>
    </row>
    <row r="20" spans="2:10">
      <c r="B20" s="88">
        <v>2014</v>
      </c>
      <c r="C20" s="94"/>
      <c r="D20" s="95"/>
      <c r="E20" s="99"/>
      <c r="F20" s="84" t="s">
        <v>110</v>
      </c>
      <c r="G20" s="85" t="s">
        <v>110</v>
      </c>
    </row>
    <row r="21" spans="2:10">
      <c r="B21" s="88"/>
      <c r="C21" s="94"/>
      <c r="D21" s="95"/>
      <c r="E21" s="99"/>
      <c r="F21" s="84"/>
      <c r="G21" s="85"/>
    </row>
    <row r="22" spans="2:10" ht="15" customHeight="1">
      <c r="B22" s="88">
        <v>2013</v>
      </c>
      <c r="C22" s="94"/>
      <c r="D22" s="95"/>
      <c r="E22" s="99"/>
      <c r="F22" s="84" t="s">
        <v>110</v>
      </c>
      <c r="G22" s="85" t="s">
        <v>110</v>
      </c>
    </row>
    <row r="23" spans="2:10">
      <c r="B23" s="88"/>
      <c r="C23" s="96"/>
      <c r="D23" s="97"/>
      <c r="E23" s="100"/>
      <c r="F23" s="84"/>
      <c r="G23" s="85"/>
    </row>
    <row r="24" spans="2:10">
      <c r="B24" s="63"/>
      <c r="C24" s="63"/>
      <c r="D24" s="63"/>
      <c r="E24" s="64"/>
      <c r="F24" s="65"/>
      <c r="G24" s="66"/>
    </row>
    <row r="25" spans="2:10">
      <c r="B25" s="12" t="s">
        <v>14</v>
      </c>
      <c r="C25" s="13"/>
      <c r="D25" s="13"/>
    </row>
    <row r="26" spans="2:10">
      <c r="B26" s="12" t="s">
        <v>15</v>
      </c>
      <c r="C26" s="12"/>
      <c r="D26" s="12"/>
      <c r="E26" s="12"/>
      <c r="F26" s="59"/>
      <c r="G26" s="59"/>
      <c r="H26" s="59"/>
      <c r="I26" s="12"/>
      <c r="J26" s="12"/>
    </row>
    <row r="27" spans="2:10">
      <c r="B27" s="12" t="s">
        <v>16</v>
      </c>
      <c r="C27" s="12"/>
      <c r="D27" s="12"/>
      <c r="E27" s="60"/>
      <c r="F27" s="59"/>
      <c r="G27" s="59"/>
      <c r="H27" s="61"/>
      <c r="I27" s="61"/>
      <c r="J27" s="61"/>
    </row>
  </sheetData>
  <mergeCells count="17">
    <mergeCell ref="B14:B15"/>
    <mergeCell ref="C14:E14"/>
    <mergeCell ref="C15:D15"/>
    <mergeCell ref="B16:B17"/>
    <mergeCell ref="C16:D23"/>
    <mergeCell ref="E16:E23"/>
    <mergeCell ref="B22:B23"/>
    <mergeCell ref="F22:F23"/>
    <mergeCell ref="G22:G23"/>
    <mergeCell ref="F16:F17"/>
    <mergeCell ref="G16:G17"/>
    <mergeCell ref="B18:B19"/>
    <mergeCell ref="F18:F19"/>
    <mergeCell ref="G18:G19"/>
    <mergeCell ref="B20:B21"/>
    <mergeCell ref="F20:F21"/>
    <mergeCell ref="G20:G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2020-09-07T17:34:40Z</dcterms:modified>
</cp:coreProperties>
</file>